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TRANSPARENCIA 2024\SECAV\2DO TRIM 2024\"/>
    </mc:Choice>
  </mc:AlternateContent>
  <xr:revisionPtr revIDLastSave="0" documentId="13_ncr:1_{F0926168-94E3-4297-8E97-5875800E83E9}" xr6:coauthVersionLast="47" xr6:coauthVersionMax="47" xr10:uidLastSave="{00000000-0000-0000-0000-000000000000}"/>
  <bookViews>
    <workbookView xWindow="-120" yWindow="-120" windowWidth="20730" windowHeight="11040" firstSheet="2" activeTab="2" xr2:uid="{96411985-C407-4C76-AD2C-F1F38BD3E9CF}"/>
  </bookViews>
  <sheets>
    <sheet name="AL_31_DICIEMBRE_2021" sheetId="1" r:id="rId1"/>
    <sheet name="PATRIMONIO (2)" sheetId="2" r:id="rId2"/>
    <sheet name="AL_31_DICIEMBRE_2023" sheetId="3" r:id="rId3"/>
    <sheet name="LEVANTAM FISICO B MUEBLES" sheetId="4" r:id="rId4"/>
    <sheet name="AL_31_DICIEMBRE_2023 INMUEBLES" sheetId="5" r:id="rId5"/>
  </sheets>
  <definedNames>
    <definedName name="_xlnm._FilterDatabase" localSheetId="0" hidden="1">AL_31_DICIEMBRE_2021!$A$4:$E$156</definedName>
    <definedName name="_xlnm._FilterDatabase" localSheetId="2" hidden="1">AL_31_DICIEMBRE_2023!$A$1:$H$206</definedName>
    <definedName name="_xlnm._FilterDatabase" localSheetId="3" hidden="1">'LEVANTAM FISICO B MUEBLES'!$A$4:$E$190</definedName>
    <definedName name="_xlnm._FilterDatabase" localSheetId="1" hidden="1">'PATRIMONIO (2)'!$A$4:$E$22</definedName>
    <definedName name="_xlnm.Print_Area" localSheetId="0">AL_31_DICIEMBRE_2021!$A$1:$E$171</definedName>
    <definedName name="_xlnm.Print_Area" localSheetId="2">AL_31_DICIEMBRE_2023!$A$1:$E$211</definedName>
    <definedName name="_xlnm.Print_Area" localSheetId="4">'AL_31_DICIEMBRE_2023 INMUEBLES'!$A$1:$E$17</definedName>
    <definedName name="_xlnm.Print_Area" localSheetId="3">'LEVANTAM FISICO B MUEBLES'!$A$1:$E$192</definedName>
    <definedName name="_xlnm.Print_Area" localSheetId="1">'PATRIMONIO (2)'!$A$1:$E$23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5" l="1"/>
  <c r="C19" i="5" s="1"/>
  <c r="C206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6" i="3"/>
  <c r="G7" i="3"/>
  <c r="G8" i="3"/>
  <c r="G9" i="3"/>
  <c r="G14" i="3"/>
  <c r="G5" i="3"/>
  <c r="G118" i="3"/>
  <c r="G117" i="3"/>
  <c r="G116" i="3"/>
  <c r="G115" i="3"/>
  <c r="G114" i="3"/>
  <c r="G113" i="3"/>
  <c r="G112" i="3"/>
  <c r="G111" i="3"/>
  <c r="G110" i="3"/>
  <c r="G109" i="3"/>
  <c r="G108" i="3"/>
  <c r="G107" i="3"/>
  <c r="G106" i="3"/>
  <c r="G105" i="3"/>
  <c r="G104" i="3"/>
  <c r="G103" i="3"/>
  <c r="G102" i="3"/>
  <c r="G101" i="3"/>
  <c r="G100" i="3"/>
  <c r="G99" i="3"/>
  <c r="G98" i="3"/>
  <c r="G97" i="3"/>
  <c r="G96" i="3"/>
  <c r="G95" i="3"/>
  <c r="G94" i="3"/>
  <c r="G131" i="3"/>
  <c r="G130" i="3"/>
  <c r="G129" i="3"/>
  <c r="G128" i="3"/>
  <c r="G127" i="3"/>
  <c r="G126" i="3"/>
  <c r="G125" i="3"/>
  <c r="G124" i="3"/>
  <c r="G123" i="3"/>
  <c r="G122" i="3"/>
  <c r="G121" i="3"/>
  <c r="G120" i="3"/>
  <c r="G119" i="3"/>
  <c r="G140" i="3"/>
  <c r="G139" i="3"/>
  <c r="G138" i="3"/>
  <c r="G137" i="3"/>
  <c r="G135" i="3"/>
  <c r="G134" i="3"/>
  <c r="G133" i="3"/>
  <c r="G132" i="3"/>
  <c r="G176" i="3"/>
  <c r="G175" i="3"/>
  <c r="G174" i="3"/>
  <c r="G173" i="3"/>
  <c r="G172" i="3"/>
  <c r="G171" i="3"/>
  <c r="G170" i="3"/>
  <c r="G169" i="3"/>
  <c r="G168" i="3"/>
  <c r="G167" i="3"/>
  <c r="G166" i="3"/>
  <c r="G165" i="3"/>
  <c r="G164" i="3"/>
  <c r="G163" i="3"/>
  <c r="G162" i="3"/>
  <c r="G161" i="3"/>
  <c r="G160" i="3"/>
  <c r="G159" i="3"/>
  <c r="G158" i="3"/>
  <c r="G157" i="3"/>
  <c r="G156" i="3"/>
  <c r="G155" i="3"/>
  <c r="G154" i="3"/>
  <c r="G153" i="3"/>
  <c r="G152" i="3"/>
  <c r="G151" i="3"/>
  <c r="G150" i="3"/>
  <c r="G149" i="3"/>
  <c r="G148" i="3"/>
  <c r="G147" i="3"/>
  <c r="G146" i="3"/>
  <c r="G145" i="3"/>
  <c r="G144" i="3"/>
  <c r="G143" i="3"/>
  <c r="G142" i="3"/>
  <c r="G141" i="3"/>
  <c r="C190" i="4"/>
  <c r="F185" i="4"/>
  <c r="C13" i="4"/>
  <c r="C12" i="4"/>
  <c r="C11" i="4"/>
  <c r="C10" i="4"/>
  <c r="C185" i="4" l="1"/>
  <c r="C192" i="4" s="1"/>
  <c r="C208" i="3"/>
  <c r="C192" i="3"/>
  <c r="C13" i="3"/>
  <c r="G13" i="3" s="1"/>
  <c r="C12" i="3"/>
  <c r="G12" i="3" s="1"/>
  <c r="C11" i="3"/>
  <c r="G11" i="3" s="1"/>
  <c r="C10" i="3"/>
  <c r="C187" i="3" s="1"/>
  <c r="C22" i="2"/>
  <c r="C171" i="1"/>
  <c r="C156" i="1"/>
  <c r="F151" i="1"/>
  <c r="C13" i="1"/>
  <c r="C12" i="1"/>
  <c r="C11" i="1"/>
  <c r="C10" i="1"/>
  <c r="G10" i="3" l="1"/>
  <c r="C151" i="1"/>
  <c r="C173" i="1" s="1"/>
  <c r="G187" i="3" l="1"/>
  <c r="G207" i="3" l="1"/>
  <c r="G188" i="3"/>
  <c r="C210" i="3"/>
</calcChain>
</file>

<file path=xl/sharedStrings.xml><?xml version="1.0" encoding="utf-8"?>
<sst xmlns="http://schemas.openxmlformats.org/spreadsheetml/2006/main" count="2387" uniqueCount="448">
  <si>
    <t>MUNICIPIO DE CHARAPAN MICHOACÀN</t>
  </si>
  <si>
    <t>BIENES MUEBLES</t>
  </si>
  <si>
    <t>CODIGO</t>
  </si>
  <si>
    <t>DESCRIPCION DEL BIEN</t>
  </si>
  <si>
    <t>VALOR EL LIBROS</t>
  </si>
  <si>
    <t>UBICACIÓN DEL BIEN</t>
  </si>
  <si>
    <t>ESTADO DEL BIEN</t>
  </si>
  <si>
    <t>2004-01</t>
  </si>
  <si>
    <t>MESA DE CABILDO 10 SILLAS DE MADERA 2004</t>
  </si>
  <si>
    <t>SALA DE CABILDO</t>
  </si>
  <si>
    <t>BUEN ESTADO</t>
  </si>
  <si>
    <t>2006-01</t>
  </si>
  <si>
    <t>1 MAQUINA EXCAVADORA CATERPILLAR 416D AT0416DHBFP07130 OBRAS PUBLICAS 2006</t>
  </si>
  <si>
    <t>OBRAS PUBLICAS</t>
  </si>
  <si>
    <t>2007-01</t>
  </si>
  <si>
    <t>1 LIBRERO COLOR CHOCOLATE TESORERIA 2007</t>
  </si>
  <si>
    <t>TESORERIA</t>
  </si>
  <si>
    <t>2005-01</t>
  </si>
  <si>
    <t>1  CARABINA BUSHMASTER XM15-E2S  MATRICULA L538421 CALIBRE 5.56MM</t>
  </si>
  <si>
    <t>SEG. PUBLICA</t>
  </si>
  <si>
    <t>2005-02</t>
  </si>
  <si>
    <t>1  CARABINA BUSHMASTER XM15-E2S  MATRICULA L538403 CALIBRE 5.56MM</t>
  </si>
  <si>
    <t>2005-03</t>
  </si>
  <si>
    <t xml:space="preserve">ARMA LARGA FUSIL COLT AR-6520 CALIBRE 0.223 MATRICULA GCO19150 </t>
  </si>
  <si>
    <t>2005-04</t>
  </si>
  <si>
    <t>ARMA LARGA FUSIL COLT AR-6520 CALIBRE 0.223 MATRICULA GCO19191</t>
  </si>
  <si>
    <t>2005-05</t>
  </si>
  <si>
    <t>ARMA LARGA FUSIL COLT AR-6520 CALIBRE 0.223 MATRICULA GCO18953</t>
  </si>
  <si>
    <t>2005-06</t>
  </si>
  <si>
    <t>ARMA LARGA FUSIL GALIL  MARCA I.M.I. MODELO 370 CALIBRE 0.223 MATRICULA 99120177</t>
  </si>
  <si>
    <t>2005-07</t>
  </si>
  <si>
    <t>ARMA LARGA FUSIL GALIL  MARCA I.M.I. MODELO 370 CALIBRE 0.223 MATRICULA 99120175</t>
  </si>
  <si>
    <t>2005-08</t>
  </si>
  <si>
    <t>ARMA LARGA FUSIL GALIL  MARCA I.M.I. MODELO 370 CALIBRE 0.223 MATRICULA 99120069</t>
  </si>
  <si>
    <t>2005-09</t>
  </si>
  <si>
    <t>ARMA LARGA FUSIL GALIL  MARCA I.M.I. MODELO 370 CALIBRE 0.223 MATRICULA 99115331</t>
  </si>
  <si>
    <t>2005-10</t>
  </si>
  <si>
    <t>ARMA CORTA REVOLVER MARCA S. &amp; W. MODELO 10-11 CALIBRE 38 ESPECIAL MATRICULA CFT6892</t>
  </si>
  <si>
    <t>2005-11</t>
  </si>
  <si>
    <t>ARMA CORTA REVOLVER MARCA S. &amp; W. MODELO 10-11 CALIBRE 38 ESPECIAL MATRICULA CFT5962</t>
  </si>
  <si>
    <t>2005-12</t>
  </si>
  <si>
    <t>ARMA CORTA REVOLVER MARCA S. &amp; W. MODELO 10-11 CALIBRE 38 ESPECIAL MATRICULA CFS8392</t>
  </si>
  <si>
    <t>2005-13</t>
  </si>
  <si>
    <t>ARMA CORTA PISTOLA CALIBRE 9MM MARCA CESKA ZBROJOVKA  MODELO CZ-85B MATRICULA A389493</t>
  </si>
  <si>
    <t>2005-14</t>
  </si>
  <si>
    <t>TRACTOR AGRICOLA CON IMPLEMENTOS</t>
  </si>
  <si>
    <t>DESARROLLO RURAL</t>
  </si>
  <si>
    <t>2015-02</t>
  </si>
  <si>
    <t>SILLA EJECUTIVA PRESIDENCIA</t>
  </si>
  <si>
    <t>PRESIDENCIA</t>
  </si>
  <si>
    <t>2015-03</t>
  </si>
  <si>
    <t xml:space="preserve">EQ. DE COMPUTO MB AIR 11.6/1.6GHZ/4GB/256GB F TESORERIA </t>
  </si>
  <si>
    <t>SIN IDENTIFICAR</t>
  </si>
  <si>
    <t>EN PROCESO DE BAJA</t>
  </si>
  <si>
    <t>2015-04</t>
  </si>
  <si>
    <t>IMPRESORA MULTIFUNCIONAL TESORERIA</t>
  </si>
  <si>
    <t>2015-05</t>
  </si>
  <si>
    <t>IMPRESORA PRESIDENCIA</t>
  </si>
  <si>
    <t>2015-06</t>
  </si>
  <si>
    <t>1 LAPTOP HP TESORERIA</t>
  </si>
  <si>
    <t>2015-08</t>
  </si>
  <si>
    <t>COPIADORA MARCA SHARP MODELO AL-2051 SERIE 55016135</t>
  </si>
  <si>
    <t>2015-09</t>
  </si>
  <si>
    <t>MOTOCICLETA YAMAHA MODELO 2016 SERIE LBPKE180XG0048348</t>
  </si>
  <si>
    <t>SEGURIDAD PUBLICA</t>
  </si>
  <si>
    <t>2015-10</t>
  </si>
  <si>
    <t>MOTOCICLETA YAMAHA MODELO 2016 SERIE LBPKE1807G0048324</t>
  </si>
  <si>
    <t>2015-11</t>
  </si>
  <si>
    <t>CAMION DE LA BASURA INTERNATIONAL 4400 SBA 4X2  1HTMKADN33H570350 PRESIDENCIA</t>
  </si>
  <si>
    <t>SERVICIOS MUNICIPALES</t>
  </si>
  <si>
    <t>2015-12</t>
  </si>
  <si>
    <t>AUTOMOVIL CHEVROLET AVEO COLOR BLANCO SEMINUEVO</t>
  </si>
  <si>
    <t>REGIDURIA</t>
  </si>
  <si>
    <t>2015-15</t>
  </si>
  <si>
    <t>12 RADIOS DE COMUNICACIÓN MARCA HYT MODELO TC508</t>
  </si>
  <si>
    <t>2015-16</t>
  </si>
  <si>
    <t>2016-01</t>
  </si>
  <si>
    <t>1 ESCRITORIO COLOR CHOCOLATE 1.26X80 TESORERIA</t>
  </si>
  <si>
    <t>2016-02</t>
  </si>
  <si>
    <t>1 ESCRITORIO COLOR CHOCOLATE 1.10X66 TESORERIA</t>
  </si>
  <si>
    <t>2016-03</t>
  </si>
  <si>
    <t>SILLAS OBRAS PUBLICAS</t>
  </si>
  <si>
    <t>2016-04</t>
  </si>
  <si>
    <t>2 ESCRITORIOS INSTANCIA DE LA MUJER</t>
  </si>
  <si>
    <t>2016-05</t>
  </si>
  <si>
    <t>1 IMPRESORA MULTIFUNCIONAL ISNTANCIA DE LA MUJER</t>
  </si>
  <si>
    <t>2016-07</t>
  </si>
  <si>
    <t>EQUIPO DE COMPUTO THOSIBA OBRAS PUBLICAS</t>
  </si>
  <si>
    <t>2016-08</t>
  </si>
  <si>
    <t>EQUIPO DE COMPUTO OBRAS PUBLICAS</t>
  </si>
  <si>
    <t>2016-09</t>
  </si>
  <si>
    <t>EQUIPO DE COMPUTO DIF MUNICIPAL</t>
  </si>
  <si>
    <t>DIF</t>
  </si>
  <si>
    <t>2016-10</t>
  </si>
  <si>
    <t>EQUIPO DE COMPUTO SINDICATURA</t>
  </si>
  <si>
    <t>2016-11</t>
  </si>
  <si>
    <t>1 COMPUTADORA DE ESCRITORIO HP  ALL-IN-ONE SERIAL CND5362NKV</t>
  </si>
  <si>
    <t>2016-12</t>
  </si>
  <si>
    <t>1  COMPUTADORA DE ESCRITORIO HP 2011X TESORERIA SERIAL CNC118PJ76</t>
  </si>
  <si>
    <t>2016-13</t>
  </si>
  <si>
    <t>LAP TOP HP 14-AC101CASA DE CULTURA</t>
  </si>
  <si>
    <t>2016-14</t>
  </si>
  <si>
    <t>2 LAPTOP HP 14-AC101LA PARA EL DEPARTAMENTO DE REGIDURIA</t>
  </si>
  <si>
    <t>2016-15</t>
  </si>
  <si>
    <t>LAPTOP THOSIBA CORE 17 SECRETARIA DEL H AYUNTAMIENTO</t>
  </si>
  <si>
    <t>SECRETARIA DEL H</t>
  </si>
  <si>
    <t>2016-16</t>
  </si>
  <si>
    <t>2 COMPUTADORAS PARA DES. RURAL Y PRESIDNECIA</t>
  </si>
  <si>
    <t>DES. RUR. Y PRESIDENCIA</t>
  </si>
  <si>
    <t>2016-17</t>
  </si>
  <si>
    <t>COMPUTADORA LENOVO SEG. PUBLICA</t>
  </si>
  <si>
    <t>2016-18</t>
  </si>
  <si>
    <t>IMPRESORA CASA DE CULTURA</t>
  </si>
  <si>
    <t>CASA DE CULTURA</t>
  </si>
  <si>
    <t>2016-21</t>
  </si>
  <si>
    <t>1 IMPRESORA MULTIFUNCIONAL   SHARP MX-3115N  35171453 TESORERIA</t>
  </si>
  <si>
    <t>2016-22</t>
  </si>
  <si>
    <t>IMPRESORA SINDICATURA</t>
  </si>
  <si>
    <t>2016-23</t>
  </si>
  <si>
    <t>IMPRESORA TESORERIA</t>
  </si>
  <si>
    <t>2016-24</t>
  </si>
  <si>
    <t>1 COPIADORA MULTIFUNCIONAL SHARP MX_3115 MX_3115_N_PCL6 URBANISMO Y OBRAS PUBLICAS</t>
  </si>
  <si>
    <t>2016-25</t>
  </si>
  <si>
    <t>IMPRESORA SEG. PUBLICA</t>
  </si>
  <si>
    <t>2016-26</t>
  </si>
  <si>
    <t>TOYOTA HILLUX TOYOTA PICK UP 4X2  2016 MROEX8DD XG017809 PRESIDENCIA</t>
  </si>
  <si>
    <t>2016-27</t>
  </si>
  <si>
    <t>AVEO CONFORT ROJO CHEVROLET  SEDAN 2016 SINDICATURA</t>
  </si>
  <si>
    <t>SINDICATURA</t>
  </si>
  <si>
    <t>2016-30</t>
  </si>
  <si>
    <t>MOTOR PARA PATRULLA</t>
  </si>
  <si>
    <t>2016-33</t>
  </si>
  <si>
    <t>CORTADORA DE CONCRETO JOPER OBRAS PUBLICAS</t>
  </si>
  <si>
    <t>2017-01</t>
  </si>
  <si>
    <t>1 ESCRITORIO CON CRISTAL COLOR CHOCOLATE Y CAJONERA TESORERIA</t>
  </si>
  <si>
    <t>2017-02</t>
  </si>
  <si>
    <t>9  SILLAS CON RESPALDO COLOR CAFÉ TESORERIA</t>
  </si>
  <si>
    <t>2017-03</t>
  </si>
  <si>
    <t>SILLA FIJA OF-2600 POLIPROPILENO NEGRO SIN BRAZOS</t>
  </si>
  <si>
    <t>2017-04</t>
  </si>
  <si>
    <t>1 ESCRITORIO DE MADERA DE PAROTA COLOR CAFÉ PRESIDENCIA</t>
  </si>
  <si>
    <t>2017-05</t>
  </si>
  <si>
    <t>2 SILLONES INDIVIDUALES DE PADERA PAROTA CAFÉ PRESIDENCIA</t>
  </si>
  <si>
    <t>2017-06</t>
  </si>
  <si>
    <t>2 SILLONES  DE MADERA DE PAROTA COLOR CAFÉ PRESIDENCIA</t>
  </si>
  <si>
    <t>2017-07</t>
  </si>
  <si>
    <t>1 ATRIL DE MADERA</t>
  </si>
  <si>
    <t>2017-08</t>
  </si>
  <si>
    <t>EQUIPO DE COMPUTO PRESIDENCIA</t>
  </si>
  <si>
    <t>2017-09</t>
  </si>
  <si>
    <t>EQUIPO DE COMPUTO MB AIR 13.3/1.8 GHZ/8GB/256GB</t>
  </si>
  <si>
    <t>2017-10</t>
  </si>
  <si>
    <t>EQUIPO DE COMPUTO OOAPAS</t>
  </si>
  <si>
    <t>OOAPAS</t>
  </si>
  <si>
    <t>2017-11</t>
  </si>
  <si>
    <t>IMPRESORA OOAPAS</t>
  </si>
  <si>
    <t>2017-13</t>
  </si>
  <si>
    <t>NISSAN FRONTIER NISSAN PICK UP 4X2 2016  3N6AD33C7GK858968 PRESIDENCIA</t>
  </si>
  <si>
    <t>2017-14</t>
  </si>
  <si>
    <t>DODGE RAM PICK UP 4X2 2010  3D7Y51EK5AG565433 SEG. PUBLICAS</t>
  </si>
  <si>
    <t>2017-15</t>
  </si>
  <si>
    <t>MARTILLO HIDRAHULICO FINE 23X</t>
  </si>
  <si>
    <t>2017-16</t>
  </si>
  <si>
    <t>VIBRADOR PARA CONCRETO MARCA PARAZZINI 5.5 HP</t>
  </si>
  <si>
    <t>2017-17</t>
  </si>
  <si>
    <t>BAILARINA COMPACTADORA 5.5 HP</t>
  </si>
  <si>
    <t>2017-18</t>
  </si>
  <si>
    <t>ESMERIL ANGULAR DEWALT</t>
  </si>
  <si>
    <t>2018-01</t>
  </si>
  <si>
    <t>MUEBLE PARA SECRETARIA GENERAL</t>
  </si>
  <si>
    <t>2018-02</t>
  </si>
  <si>
    <t>LAP TOP HP PRESIDENCIA</t>
  </si>
  <si>
    <t>2018-03</t>
  </si>
  <si>
    <t>EQUIPO MULTIFUNCIONAL HP PRESIDENCIA</t>
  </si>
  <si>
    <t>2018-04</t>
  </si>
  <si>
    <t>EQUIPO MULTIFUNCIONAL HP OBRAS PUBLICAS</t>
  </si>
  <si>
    <t>2018-05</t>
  </si>
  <si>
    <t>EQUIPO DE COMPUTO PAVILION HP OBRAS PUBLICAS</t>
  </si>
  <si>
    <t>2018-06</t>
  </si>
  <si>
    <t xml:space="preserve">MOTOSIERRA </t>
  </si>
  <si>
    <t>2018-07</t>
  </si>
  <si>
    <t>MAQUINA DE SOLDAR</t>
  </si>
  <si>
    <t>2018-08</t>
  </si>
  <si>
    <t>12 GUITARRAS PARA CASA DE CULTURA</t>
  </si>
  <si>
    <t>2019-01</t>
  </si>
  <si>
    <t>MUEBLE ARCHIVERO COLOR CAFÉ OOAPAS</t>
  </si>
  <si>
    <t>2019-02</t>
  </si>
  <si>
    <t>MUEBLE ARCHIVERO COLOR CAFÉ SINDICATURA</t>
  </si>
  <si>
    <t>2019-03</t>
  </si>
  <si>
    <t>LAPTOP HP 15 DB0004LA DESARROLLO SOCIAL</t>
  </si>
  <si>
    <t>2019-04</t>
  </si>
  <si>
    <t>COMPUTADORA INTEL CELERON DUAL CORE TENENCIA COCUCHO</t>
  </si>
  <si>
    <t>TENENCIA COCUCHO</t>
  </si>
  <si>
    <t>2019-05</t>
  </si>
  <si>
    <t>COPIADORA, IMPRESORA Y SCANER MAR HP MODELO COLOR LASERJET ENTERPRISE E57540dn SERIE MXBCLBR01N SINDICATURA</t>
  </si>
  <si>
    <t>2019-06</t>
  </si>
  <si>
    <t>CAMIONETA FORD CABINA 1/2 COLOR BEIGE</t>
  </si>
  <si>
    <t>2019-08</t>
  </si>
  <si>
    <t>4 PISTOLAS CALIBRE 9X19MM MARCA GLOCK MODELO 19 GEN (13,320.45 C/U)</t>
  </si>
  <si>
    <t>2019-10</t>
  </si>
  <si>
    <t>7 RADIOS MARCA KENWOOD PORTATIL DE 16 CANALES</t>
  </si>
  <si>
    <t>2019-11</t>
  </si>
  <si>
    <t>EQUIPO DE AUDIO</t>
  </si>
  <si>
    <t>2019-12</t>
  </si>
  <si>
    <t>1 EQUIPO TOPOGRAFICO ESTACION TOTAL SOKKIA PARA EL AREA DE URBANISMO Y OBRAS PUBLICAS</t>
  </si>
  <si>
    <t>2019-13</t>
  </si>
  <si>
    <t>HIDROLAVADORA KARCHER K2</t>
  </si>
  <si>
    <t>2019-14</t>
  </si>
  <si>
    <t>MOTOBOMBA SUMERGIBLE 1/2 HP</t>
  </si>
  <si>
    <t>2019-15</t>
  </si>
  <si>
    <t>TAMBORES Y TROMPETAS BANDA DE GUERRA</t>
  </si>
  <si>
    <t>2020-01</t>
  </si>
  <si>
    <t>ARCHIVERO COLOR CHOCOLATE REGIDURIA</t>
  </si>
  <si>
    <t>2020-02</t>
  </si>
  <si>
    <t>2020-03</t>
  </si>
  <si>
    <t>4 SILLAS COSTO 800 C/U</t>
  </si>
  <si>
    <t>2020-04</t>
  </si>
  <si>
    <t>MARCHIVERO COLOR CHOCOLATE CONTRALORIA</t>
  </si>
  <si>
    <t>CONTRALORIA</t>
  </si>
  <si>
    <t>2020-05</t>
  </si>
  <si>
    <t>ARCHIVERO DE MADERA OBRAS PUBLICAS</t>
  </si>
  <si>
    <t>2020-06</t>
  </si>
  <si>
    <t>MESA DE MADERA COLOR CHOCOLATE TESORERIA</t>
  </si>
  <si>
    <t>2020-07</t>
  </si>
  <si>
    <t>2020-08</t>
  </si>
  <si>
    <t>CAMIONETA FORD LOBO PARA OBRAS PUBLICAS</t>
  </si>
  <si>
    <t>2020-09</t>
  </si>
  <si>
    <t>ASPERSORA SERVICIOS MPALES.</t>
  </si>
  <si>
    <t>2020-10</t>
  </si>
  <si>
    <t>REVOLVEDORA MOTOR HONDA 13 HP OBRAS PUBLICAS</t>
  </si>
  <si>
    <t>2020-11</t>
  </si>
  <si>
    <t>CORTADORA DE CONCRETO Y ASFALTO JOPER OBRAS PUBLICAS</t>
  </si>
  <si>
    <t>2021-01</t>
  </si>
  <si>
    <t>CAMARAS DE VIGILANCIA EN CHARAPAN</t>
  </si>
  <si>
    <t>2021-02</t>
  </si>
  <si>
    <t>CAMIONETA RAM PROTECCION CIVIL</t>
  </si>
  <si>
    <t>PROTECCION CIVIL</t>
  </si>
  <si>
    <t>2021-03</t>
  </si>
  <si>
    <t>EQUIPO DE BOMBEO OOAPAS</t>
  </si>
  <si>
    <t>2021-04</t>
  </si>
  <si>
    <t>TELEVISION SEGURIDAD PUBLICA</t>
  </si>
  <si>
    <t>2021-05</t>
  </si>
  <si>
    <t>ESTANTE DIF</t>
  </si>
  <si>
    <t>2021-06</t>
  </si>
  <si>
    <t>VIDEOPROYECTOR SPECTRA</t>
  </si>
  <si>
    <t>2021-07</t>
  </si>
  <si>
    <t>CAMIONETA NP 300 MARCA NISSAN DOBLE CABINA SERIE 3N6AD33A2LK853072</t>
  </si>
  <si>
    <t>2021-08</t>
  </si>
  <si>
    <t>ALACENA Y UN MUEBLES CASA DE SALUD</t>
  </si>
  <si>
    <t>CASA DE SALUD</t>
  </si>
  <si>
    <t>2021-09</t>
  </si>
  <si>
    <t>AMBULANCIA CLINICA NUM. DE SERIE 1GBZGUCL2C1149917 MARCA CHEVROLET MODELO EXPRESS AÑO 2012</t>
  </si>
  <si>
    <t>2021-10</t>
  </si>
  <si>
    <t xml:space="preserve"> SOPLADOR DE MOCHILA</t>
  </si>
  <si>
    <t>OFICIALIA MAYOR</t>
  </si>
  <si>
    <t>2021-11</t>
  </si>
  <si>
    <t xml:space="preserve">SILLA GAMER SNIPER </t>
  </si>
  <si>
    <t>2021-12</t>
  </si>
  <si>
    <t>ESCRITORIO EN L HAVANO TESORERIA</t>
  </si>
  <si>
    <t>BIENES INTANGIBLES</t>
  </si>
  <si>
    <t>2015-01</t>
  </si>
  <si>
    <t>BIENES INTANGIBLES (LICENCIA SAACG.NET)</t>
  </si>
  <si>
    <t>TOTAL BIENES INTANGIBLES AL 31 DE JULIO DE 2021</t>
  </si>
  <si>
    <t>BIENES INMUEBLES</t>
  </si>
  <si>
    <t>PREDIO RUSTICO DENOMINADO "LOS POSITOS" O "LAS LOMAS", CARRETERA CHARAPAN-COCUCHO</t>
  </si>
  <si>
    <t>EN USO</t>
  </si>
  <si>
    <t>PREDIO URBANO DESTINADO PARA PALACIO MUNICIPAL Y CARCEL PREVENTIVA</t>
  </si>
  <si>
    <t>PREDIO URBANO CON CONSTRUCCION DESTINADO A CASA DE CULTURA</t>
  </si>
  <si>
    <t>PREDIO URBANO CON CONSTRUCCION DESTINADO PARA CENTRO DE APRENDIZAJE  COMUNITARIO</t>
  </si>
  <si>
    <t>PREDIO RUSTICO DENOMINADO CEHECHEO, CALLE LIBERTAD S/N BARRIO SANTO SANTIAGO</t>
  </si>
  <si>
    <t>PREDIO URBANO DESTINADO PARA OFICINAS DEL DIF MUNICIPAL Y BAÑOS PUBLICOS</t>
  </si>
  <si>
    <t>PREDIO RUSTICO DENOMINADO "CATZICATA" UBICADO EN CAMINO VIEJO CHARAPAN-SAN FELIPE DE LOS HERREROS</t>
  </si>
  <si>
    <t>PREDIO RUSTICO (EL POTRERO) DEPOSITO DE BASURA</t>
  </si>
  <si>
    <t xml:space="preserve">PREDIO RUSTICO (ANDASCHUCUA) </t>
  </si>
  <si>
    <t>TERRENO MERCADO MUNICIPAL</t>
  </si>
  <si>
    <t>OBRAS EN PROCESO AÑOS ANTERIORES</t>
  </si>
  <si>
    <t>TOTAL DE BIENES INMUEBLES</t>
  </si>
  <si>
    <t xml:space="preserve">CAMIONETA CR V AÑO 2018 COLOR BLANCA </t>
  </si>
  <si>
    <t xml:space="preserve">CAMIONETA CHEVROLET CABINA Y MEDIA </t>
  </si>
  <si>
    <t>MOTOCICLETA</t>
  </si>
  <si>
    <t xml:space="preserve">ANTENA Y RADIOS </t>
  </si>
  <si>
    <t>MOTOR DE BOMBA DE AGUA POTABLE</t>
  </si>
  <si>
    <t>DESBROZADORA</t>
  </si>
  <si>
    <t xml:space="preserve">EQUIPO DE AUDIO </t>
  </si>
  <si>
    <t>PROYECTOR Y LUCES LED</t>
  </si>
  <si>
    <t>REFLECTORES DE ESCENARIO</t>
  </si>
  <si>
    <t>IPAD</t>
  </si>
  <si>
    <t xml:space="preserve">LAPTOP </t>
  </si>
  <si>
    <t xml:space="preserve">1O COMPUTADORAS </t>
  </si>
  <si>
    <t xml:space="preserve">SIILAS </t>
  </si>
  <si>
    <t>INSTRUMENTOS MUSICALES (GUITARRAS Y VIOLINES)</t>
  </si>
  <si>
    <t>LAPTOP SINDICATURA</t>
  </si>
  <si>
    <t>DIFERENTE OFICINAS</t>
  </si>
  <si>
    <t>IPAD WIFI</t>
  </si>
  <si>
    <t>EQUIPO DE COMPUTO</t>
  </si>
  <si>
    <t>ASIENTOS CON RESPALDO EN UNA SOLA PIEZA</t>
  </si>
  <si>
    <t>2021-13</t>
  </si>
  <si>
    <t>2021-14</t>
  </si>
  <si>
    <t>2021-15</t>
  </si>
  <si>
    <t>2021-16</t>
  </si>
  <si>
    <t>2021-17</t>
  </si>
  <si>
    <t>2021-18</t>
  </si>
  <si>
    <t>2021-19</t>
  </si>
  <si>
    <t>2021-20</t>
  </si>
  <si>
    <t>2021-21</t>
  </si>
  <si>
    <t>2021-22</t>
  </si>
  <si>
    <t>2021-23</t>
  </si>
  <si>
    <t>2021-24</t>
  </si>
  <si>
    <t>2021-25</t>
  </si>
  <si>
    <t>2021-26</t>
  </si>
  <si>
    <t>2021-27</t>
  </si>
  <si>
    <t>2021-28</t>
  </si>
  <si>
    <t>2021-29</t>
  </si>
  <si>
    <t>2021-30</t>
  </si>
  <si>
    <t>2021-31</t>
  </si>
  <si>
    <t>2021-32</t>
  </si>
  <si>
    <t>RELACION DE BIENES QUE COMPRENDEN EL PATRIMONIO DEL AREA DE TESORERIA  AL 31 DICIEMBRE DE 2022</t>
  </si>
  <si>
    <t>RELACION DE BIENES QUE COMPRENDEN EL PATRIMONIO AL 31 DICIEMBRE DE 2022</t>
  </si>
  <si>
    <t>TOTAL BIENES MUEBLES AL 31 DE DICIEMBRE DE 2022</t>
  </si>
  <si>
    <t>TOTAL BIENES INTANGIBLES AL 31 DE DICIEMBRE DE 2022</t>
  </si>
  <si>
    <t>TOTAL BIENES MUEBLES, INMUEBLES, INFRAESTRUCTURA, CONSTRUCCIONES EN PROCESO Y ACTIVOS INTANGIBLES FISICAMENTE AL 31 DE DICIEMBRE DE 2022</t>
  </si>
  <si>
    <t>TOTAL DE BIENES MUEBLES, INMUEBLES, INFRAESTRUCTURA, CONSTRUCCIONES EN PROCESO Y ACTIVOS INTANGIBLES EN EL ESTADO DE SITUACION FINANCIERA AL 31 DE DICIEMBRE DE 2022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</si>
  <si>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</si>
  <si>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</si>
  <si>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</si>
  <si>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</si>
  <si>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</si>
  <si>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</si>
  <si>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</si>
  <si>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</si>
  <si>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</si>
  <si>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</si>
  <si>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 xml:space="preserve">ANAQUEL PARA CASA DE CULTURA </t>
  </si>
  <si>
    <t xml:space="preserve">SILLA PARA TESORERIA (TESORERA) </t>
  </si>
  <si>
    <t xml:space="preserve">ESCRITORIO EN L TESORERIA (TESORERA </t>
  </si>
  <si>
    <t xml:space="preserve">5 SILLAS PARA CASA DE SALUD </t>
  </si>
  <si>
    <t xml:space="preserve">CASA DE LA SALUD </t>
  </si>
  <si>
    <t>2 SILLAS PARA CASA DE SALUD Y 1 PARA OBRAS PUBLICAS</t>
  </si>
  <si>
    <t xml:space="preserve">CASA DE LA SALUD Y OBRAS PUBLICAS </t>
  </si>
  <si>
    <t xml:space="preserve">CASA DE SALUD </t>
  </si>
  <si>
    <t>ESCRITORIO RECEPCION SINDICATURA</t>
  </si>
  <si>
    <t>ESCRITORIO SINDICATURA LADO DERECHO</t>
  </si>
  <si>
    <t>ESCRITORIO SINDICATURA LADO IZQUIQERDO</t>
  </si>
  <si>
    <t>2022-11</t>
  </si>
  <si>
    <t>2022-12</t>
  </si>
  <si>
    <t>2022-13</t>
  </si>
  <si>
    <t>2022-14</t>
  </si>
  <si>
    <t>LAP TOP MARCA ACCER</t>
  </si>
  <si>
    <t xml:space="preserve">PRESIDENCIA </t>
  </si>
  <si>
    <t xml:space="preserve">IMPRESORA OOAPAS </t>
  </si>
  <si>
    <t>REGIDORES</t>
  </si>
  <si>
    <t xml:space="preserve">IMPRESORA MARCA CANNON </t>
  </si>
  <si>
    <t>2022-15</t>
  </si>
  <si>
    <t>2022-16</t>
  </si>
  <si>
    <t>2022-17</t>
  </si>
  <si>
    <t>2022-18</t>
  </si>
  <si>
    <t>2022-19</t>
  </si>
  <si>
    <t>2022-20</t>
  </si>
  <si>
    <t>2022-21</t>
  </si>
  <si>
    <t>MULTIF HP SMART TANK 790 WF NS 195908302926</t>
  </si>
  <si>
    <t>LAP TOP HP 14DQ CEL 4 GB 128 SD NS 5CD2454TRO</t>
  </si>
  <si>
    <t>LAP TOP HP 14DQ CEL 4 GB 128 SD NS 5CD2454TR1</t>
  </si>
  <si>
    <t>TV PHILIPS 50 PULG</t>
  </si>
  <si>
    <t>EQUIPO MULTIFUNCIONAL MARCA KONICA MINOLTA MODELO: BIZHUB C368 SERIE: A7PU011015239</t>
  </si>
  <si>
    <t>EQUIPO MULTIFUNCIONAL MARCA KONICA MINOLTA MODELO: BIZHUB C368 SERIE: A7PU011018182</t>
  </si>
  <si>
    <t xml:space="preserve">TESORERIA </t>
  </si>
  <si>
    <t>2022-22</t>
  </si>
  <si>
    <t>2022-23</t>
  </si>
  <si>
    <t>PANTALLA PARA PROYECTOR DESTINADO A USO EN CASA DE CULTURA</t>
  </si>
  <si>
    <t xml:space="preserve"> MICROFONOS INALAMBRICOS Y CONSOLA  PARA PLAZA PRINCIPAL DE CHARAPAN</t>
  </si>
  <si>
    <t>MICROFONOS INALAMBRICOS Y CONSOLA MEZCLADORA YAMAHA PARA CASA DE CULTURA</t>
  </si>
  <si>
    <t>PANTALLA MOVIL PARA USO EN CASA DE CULTURA</t>
  </si>
  <si>
    <t>2022-24</t>
  </si>
  <si>
    <t>2022-25</t>
  </si>
  <si>
    <t>2022-26</t>
  </si>
  <si>
    <t>EQUIPO DENTAL PARA CASA DE SALUD MINICIPAL</t>
  </si>
  <si>
    <t>CAMIONETA SILVERADO COLOR BLANCA PARA OBRAS PUBLICAS</t>
  </si>
  <si>
    <t xml:space="preserve"> VEHICULO MARCA JEEP CHEROKEE, MODELO 2014, SERIE 1C4RJEBG4EC435007</t>
  </si>
  <si>
    <t xml:space="preserve"> CAMIONETA CRV COLOR PLATA</t>
  </si>
  <si>
    <t>CAMIONETA PATHFINDER COLOR NEGRO, MODELO 2011, MARCA: NISSAN, NUMERO DE SERIE: 5N1AR1NN3BC608127  MOTOR: VQ40930276A</t>
  </si>
  <si>
    <t>PLACAS CERAMICA PARA ELEMENTOS DE SEGURIDAD PUBLICA (COSTO CADA PLACA $ 8,816.00)</t>
  </si>
  <si>
    <t xml:space="preserve"> MOTOR PARA BOMBA DE AGUA POTABLE</t>
  </si>
  <si>
    <t xml:space="preserve">APPLE 4.5 G IPHONE 13 P MAX 256GB </t>
  </si>
  <si>
    <t>RADIO PORTATIL WENWOOD MODELO TK-2000 16 CANALES FRECUENCIA 136-174 INCLUYE ANTENA, CARGADOR, BATERIA, Y CLIO BANDA VHF 4,524.00 C/U</t>
  </si>
  <si>
    <t xml:space="preserve">IPHONE 13 PRO MAX ALPINE GRN SDL2TN79469
</t>
  </si>
  <si>
    <t xml:space="preserve">WHATCH S7 45 GPS GRN AL CLVR SKJ6T562KP
</t>
  </si>
  <si>
    <t>IPHONE 13 BLUE 128 GB JGQC3YWQLY</t>
  </si>
  <si>
    <t>IPHONE 12 PURPLE 64 GB SYHQWM216RW</t>
  </si>
  <si>
    <t>MOTOSIERRA STHIL</t>
  </si>
  <si>
    <t>PODIUM PRA EVENTOS OFICIALES</t>
  </si>
  <si>
    <t>2022-27</t>
  </si>
  <si>
    <t>2022-28</t>
  </si>
  <si>
    <t>2022-29</t>
  </si>
  <si>
    <t>2022-30</t>
  </si>
  <si>
    <t>2022-31</t>
  </si>
  <si>
    <t>2022-32</t>
  </si>
  <si>
    <t>2022-34</t>
  </si>
  <si>
    <t>2022-33</t>
  </si>
  <si>
    <t>2022-35</t>
  </si>
  <si>
    <t>2022-36</t>
  </si>
  <si>
    <t>TOTAL DE BIENES MUEBLES</t>
  </si>
  <si>
    <t>AUTOMOVIL BORA NACIONAL MARCA VOLKSWAGEN AÑO 2008, N.S. 3VWRG11K98M025154</t>
  </si>
  <si>
    <t>OBRAS EN PORCESO EJERCICIO FISCAL 2023</t>
  </si>
  <si>
    <t>2023-01</t>
  </si>
  <si>
    <t xml:space="preserve">VEHICULO CAMIONETA PICK UP MEDIANA 4X4 V6 MARCA RAM, SUBMARCA TIPO RAM 1500 CREW DOBLE CAB SLT TRABAJO MODELO 2022, 4 PTAS. SERIE 3C6SRBDG3NG3, CLAVE VEHICULAR 1013106 </t>
  </si>
  <si>
    <t>UBICACIÓN FISICA DEL BIEN</t>
  </si>
  <si>
    <t>2022-37</t>
  </si>
  <si>
    <t>% DEPRECIACION ANUAL 2022</t>
  </si>
  <si>
    <t>DEPRECIACION ANUAL</t>
  </si>
  <si>
    <t>BIEN MUEBLE</t>
  </si>
  <si>
    <t xml:space="preserve">MUEBLES, EXCEPTO DE OFICINA Y ESTANTERIA </t>
  </si>
  <si>
    <t>MAQUINARIA Y EQUIPO DE CONSTRUCCION</t>
  </si>
  <si>
    <t xml:space="preserve">MUEBLES DE OFICINA Y ESTANTERIA </t>
  </si>
  <si>
    <t>EQUIPO DE DEFENSA Y SEGURIDAD</t>
  </si>
  <si>
    <t xml:space="preserve">EQUIPO DE COMPUTO Y DE TECNOLOGIAS DE LA INFORMACION </t>
  </si>
  <si>
    <t xml:space="preserve">OTROS MOBILIARIOS Y EQUIPO DE ADMINISTRACION </t>
  </si>
  <si>
    <t>EQUIPO TERRESTRE</t>
  </si>
  <si>
    <t>EQUIPO DE COMUNICACIÓN Y TELECOMUNICACION</t>
  </si>
  <si>
    <t>MAQUINARIA Y EQUIPO INDUSTRIAL</t>
  </si>
  <si>
    <t xml:space="preserve">MAQUINARIA Y EQUIPO </t>
  </si>
  <si>
    <t>HERRAMIENTAS Y MAQUINAS -HERRAMIENTAS</t>
  </si>
  <si>
    <t>,AQUINARIA Y EQUIPO INDUSTRIAL</t>
  </si>
  <si>
    <t>EQUIPO MEDICO Y DE LABORATORIO</t>
  </si>
  <si>
    <t>EQUIPOS Y APARATOS AUDIOVISUALES</t>
  </si>
  <si>
    <t>OTRO MOBILIARIO Y EQUIPO EDUCACIONAL Y RECREATIVO</t>
  </si>
  <si>
    <t>LEVANTAMIENTO FISICO DEL INVENTARIO DE BIENES INMUEBLES AL PATRIMONIO AL 31 DICIEMBRE DE 2023</t>
  </si>
  <si>
    <t>TOTAL BIENES MUEBLES, INMUEBLES, INFRAESTRUCTURA, CONSTRUCCIONES EN PROCESO Y ACTIVOS INTANGIBLES FISICAMENTE AL 31 DE DICIEMBRE DE 2023</t>
  </si>
  <si>
    <t>LEVANTAMIENTO FISICO DEL INVENTARIO DE BIENES MUEBLES AL 31 DICIEMBRE DE 2023</t>
  </si>
  <si>
    <t>TOTAL BIENES MUEBLES AL 31 DE DICIEMBRE DE 2023</t>
  </si>
  <si>
    <t>TOTAL BIENES INTANGIBLES AL 31 DE DICIEMBRE DE 2023</t>
  </si>
  <si>
    <t>VEHICULO MARCA HONDA CIVIC NEGRO MODELO 2016 COLO NEGRO  SERIE 19XFC2F53GE072697</t>
  </si>
  <si>
    <t>2023-02</t>
  </si>
  <si>
    <t>2023-03</t>
  </si>
  <si>
    <t>2023-04</t>
  </si>
  <si>
    <t>2023-05</t>
  </si>
  <si>
    <t>LAPTOP ACER</t>
  </si>
  <si>
    <t>MULTIFUNCIONAL EPSON TANK L3210 NEG</t>
  </si>
  <si>
    <t xml:space="preserve">COMPUTADORA </t>
  </si>
  <si>
    <t xml:space="preserve">FUSIL DE ASALTO MARCA I.W.I. MODELO GALIL ACE 21, CON CAÑON DE 8.5, CALIBRE 5.56 X45 MMMSEMIAUTOMATICO </t>
  </si>
  <si>
    <t>2023-06</t>
  </si>
  <si>
    <t>CAMBRY TOYOTA MODELO 2014 NUMERO DE SERIE: 4T1BF1FK2EU845112</t>
  </si>
  <si>
    <t>TOTAL BIENES MUEBLES, INMUEBLES, INFRAESTRUCTURA, CONSTRUCCIONES EN PROCESO Y ACTIVOS INTANGIBLES FISICAMENTE AL 31 DE DICIEMBRE DE 2024</t>
  </si>
  <si>
    <t>TOTAL DE BIENES MUEBLES, INMUEBLES, INFRAESTRUCTURA, CONSTRUCCIONES EN PROCESO Y ACTIVOS INTANGIBLES EN EL ESTADO DE SITUACION FINANCIERA AL 31 DE DICIEMBRE DE 2024</t>
  </si>
  <si>
    <t>2024-01</t>
  </si>
  <si>
    <t>INVENTARIO ACTUALIZADO  DE BIENES MUEBLES, INMUEBLES E INTANGIBLES AL 30 JUNIO DE 2024 (SEMESTRE 1 DE 2024)</t>
  </si>
  <si>
    <t>OBRAS EN PROCESO EJERCICIO FISCAL 2024</t>
  </si>
  <si>
    <t>TOTAL BIENES MUEBLES AL 30 DE JUNIO DE 2024</t>
  </si>
  <si>
    <t>TOTAL BIENES INTANGIBLES AL 30 DE JUNIO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</si>
</sst>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 Light"/>
      <family val="2"/>
      <scheme val="major"/>
    </font>
    <font>
      <b/>
      <sz val="11"/>
      <color rgb="FFFF0000"/>
      <name val="Calibri Light"/>
      <family val="2"/>
      <scheme val="major"/>
    </font>
    <font>
      <sz val="1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1"/>
      <name val="Calibri Light"/>
      <family val="2"/>
      <scheme val="maj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3" fillId="0" borderId="1" xfId="0" applyFont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4" xfId="0" applyFont="1" applyBorder="1" applyAlignment="1">
      <alignment horizontal="left"/>
    </xf>
    <xf numFmtId="0" fontId="3" fillId="0" borderId="4" xfId="0" applyFont="1" applyBorder="1"/>
    <xf numFmtId="0" fontId="5" fillId="0" borderId="4" xfId="3" applyFont="1" applyFill="1" applyBorder="1" applyAlignment="1">
      <alignment horizontal="left" vertical="center" wrapText="1"/>
    </xf>
    <xf numFmtId="43" fontId="6" fillId="5" borderId="4" xfId="1" applyFont="1" applyFill="1" applyBorder="1" applyAlignment="1">
      <alignment horizontal="center"/>
    </xf>
    <xf numFmtId="0" fontId="6" fillId="0" borderId="4" xfId="0" applyFont="1" applyBorder="1"/>
    <xf numFmtId="0" fontId="5" fillId="0" borderId="4" xfId="4" applyFont="1" applyFill="1" applyBorder="1" applyAlignment="1">
      <alignment horizontal="left" vertical="center" wrapText="1"/>
    </xf>
    <xf numFmtId="44" fontId="5" fillId="5" borderId="4" xfId="4" applyNumberFormat="1" applyFont="1" applyFill="1" applyBorder="1" applyAlignment="1">
      <alignment vertical="center" wrapText="1"/>
    </xf>
    <xf numFmtId="44" fontId="5" fillId="0" borderId="4" xfId="4" applyNumberFormat="1" applyFont="1" applyFill="1" applyBorder="1" applyAlignment="1">
      <alignment vertical="center" wrapText="1"/>
    </xf>
    <xf numFmtId="0" fontId="0" fillId="0" borderId="4" xfId="0" applyBorder="1"/>
    <xf numFmtId="44" fontId="0" fillId="0" borderId="0" xfId="0" applyNumberFormat="1"/>
    <xf numFmtId="43" fontId="0" fillId="0" borderId="0" xfId="0" applyNumberFormat="1"/>
    <xf numFmtId="44" fontId="5" fillId="5" borderId="4" xfId="3" applyNumberFormat="1" applyFont="1" applyFill="1" applyBorder="1" applyAlignment="1">
      <alignment vertical="center" wrapText="1"/>
    </xf>
    <xf numFmtId="44" fontId="5" fillId="0" borderId="4" xfId="3" applyNumberFormat="1" applyFont="1" applyFill="1" applyBorder="1" applyAlignment="1">
      <alignment vertical="center" wrapText="1"/>
    </xf>
    <xf numFmtId="17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/>
    </xf>
    <xf numFmtId="0" fontId="6" fillId="0" borderId="4" xfId="0" applyFont="1" applyBorder="1" applyAlignment="1">
      <alignment horizontal="left"/>
    </xf>
    <xf numFmtId="43" fontId="6" fillId="0" borderId="4" xfId="1" applyFont="1" applyFill="1" applyBorder="1"/>
    <xf numFmtId="44" fontId="6" fillId="0" borderId="4" xfId="0" applyNumberFormat="1" applyFont="1" applyBorder="1"/>
    <xf numFmtId="0" fontId="7" fillId="0" borderId="4" xfId="3" applyFont="1" applyFill="1" applyBorder="1" applyAlignment="1">
      <alignment horizontal="left" vertical="center" wrapText="1"/>
    </xf>
    <xf numFmtId="43" fontId="3" fillId="0" borderId="4" xfId="1" applyFont="1" applyFill="1" applyBorder="1"/>
    <xf numFmtId="43" fontId="0" fillId="0" borderId="4" xfId="1" applyFont="1" applyBorder="1"/>
    <xf numFmtId="44" fontId="0" fillId="0" borderId="4" xfId="0" applyNumberFormat="1" applyBorder="1"/>
    <xf numFmtId="43" fontId="0" fillId="0" borderId="0" xfId="1" applyFont="1"/>
    <xf numFmtId="0" fontId="7" fillId="0" borderId="4" xfId="4" applyFont="1" applyFill="1" applyBorder="1" applyAlignment="1">
      <alignment horizontal="left" vertical="center" wrapText="1"/>
    </xf>
    <xf numFmtId="44" fontId="7" fillId="0" borderId="4" xfId="4" applyNumberFormat="1" applyFont="1" applyFill="1" applyBorder="1" applyAlignment="1">
      <alignment vertical="center" wrapText="1"/>
    </xf>
    <xf numFmtId="0" fontId="4" fillId="4" borderId="4" xfId="3" applyFont="1" applyFill="1" applyBorder="1" applyAlignment="1">
      <alignment horizontal="center" vertical="center" wrapText="1"/>
    </xf>
    <xf numFmtId="0" fontId="7" fillId="0" borderId="1" xfId="4" applyFont="1" applyFill="1" applyBorder="1" applyAlignment="1">
      <alignment horizontal="left" vertical="center" wrapText="1"/>
    </xf>
    <xf numFmtId="43" fontId="0" fillId="0" borderId="3" xfId="1" applyFont="1" applyBorder="1"/>
    <xf numFmtId="0" fontId="7" fillId="4" borderId="1" xfId="4" applyFont="1" applyFill="1" applyBorder="1" applyAlignment="1">
      <alignment vertical="center" wrapText="1"/>
    </xf>
    <xf numFmtId="0" fontId="7" fillId="0" borderId="4" xfId="4" applyFont="1" applyFill="1" applyBorder="1" applyAlignment="1">
      <alignment vertical="center" wrapText="1"/>
    </xf>
    <xf numFmtId="0" fontId="7" fillId="0" borderId="3" xfId="4" applyFont="1" applyFill="1" applyBorder="1" applyAlignment="1">
      <alignment vertical="center" wrapText="1"/>
    </xf>
    <xf numFmtId="0" fontId="6" fillId="0" borderId="1" xfId="0" applyFont="1" applyBorder="1" applyAlignment="1">
      <alignment horizontal="left" wrapText="1"/>
    </xf>
    <xf numFmtId="44" fontId="6" fillId="0" borderId="4" xfId="2" applyFont="1" applyFill="1" applyBorder="1" applyAlignment="1">
      <alignment horizontal="center" wrapText="1"/>
    </xf>
    <xf numFmtId="0" fontId="0" fillId="0" borderId="3" xfId="0" applyBorder="1"/>
    <xf numFmtId="44" fontId="6" fillId="0" borderId="4" xfId="2" applyFont="1" applyFill="1" applyBorder="1"/>
    <xf numFmtId="0" fontId="6" fillId="0" borderId="4" xfId="0" applyFont="1" applyBorder="1" applyAlignment="1">
      <alignment horizontal="left" wrapText="1"/>
    </xf>
    <xf numFmtId="0" fontId="6" fillId="0" borderId="4" xfId="0" applyFont="1" applyBorder="1" applyAlignment="1">
      <alignment wrapText="1"/>
    </xf>
    <xf numFmtId="0" fontId="6" fillId="0" borderId="0" xfId="0" applyFont="1"/>
    <xf numFmtId="0" fontId="7" fillId="0" borderId="0" xfId="3" applyFont="1" applyFill="1" applyBorder="1" applyAlignment="1">
      <alignment horizontal="left" vertical="center" wrapText="1"/>
    </xf>
    <xf numFmtId="44" fontId="7" fillId="0" borderId="0" xfId="3" applyNumberFormat="1" applyFont="1" applyFill="1" applyBorder="1" applyAlignment="1">
      <alignment vertical="center" wrapText="1"/>
    </xf>
    <xf numFmtId="0" fontId="5" fillId="0" borderId="0" xfId="3" applyFont="1" applyFill="1" applyBorder="1" applyAlignment="1">
      <alignment horizontal="left" vertical="center" wrapText="1"/>
    </xf>
    <xf numFmtId="44" fontId="5" fillId="0" borderId="0" xfId="3" applyNumberFormat="1" applyFont="1" applyFill="1" applyBorder="1" applyAlignment="1">
      <alignment vertical="center" wrapText="1"/>
    </xf>
    <xf numFmtId="0" fontId="3" fillId="0" borderId="0" xfId="0" applyFont="1"/>
    <xf numFmtId="0" fontId="7" fillId="0" borderId="5" xfId="0" applyFont="1" applyBorder="1" applyAlignment="1">
      <alignment horizontal="left" wrapText="1"/>
    </xf>
    <xf numFmtId="43" fontId="7" fillId="0" borderId="5" xfId="1" applyFont="1" applyFill="1" applyBorder="1"/>
    <xf numFmtId="0" fontId="3" fillId="0" borderId="6" xfId="0" applyFont="1" applyBorder="1" applyAlignment="1">
      <alignment horizontal="left" wrapText="1"/>
    </xf>
    <xf numFmtId="43" fontId="3" fillId="0" borderId="6" xfId="1" applyFont="1" applyFill="1" applyBorder="1"/>
    <xf numFmtId="0" fontId="6" fillId="0" borderId="0" xfId="0" applyFont="1" applyAlignment="1">
      <alignment horizontal="left"/>
    </xf>
    <xf numFmtId="43" fontId="6" fillId="0" borderId="0" xfId="0" applyNumberFormat="1" applyFont="1"/>
    <xf numFmtId="44" fontId="6" fillId="0" borderId="0" xfId="0" applyNumberFormat="1" applyFont="1"/>
    <xf numFmtId="0" fontId="6" fillId="0" borderId="0" xfId="0" applyFont="1" applyAlignment="1">
      <alignment horizontal="left" wrapText="1"/>
    </xf>
    <xf numFmtId="43" fontId="6" fillId="0" borderId="0" xfId="1" applyFont="1" applyFill="1"/>
    <xf numFmtId="0" fontId="7" fillId="0" borderId="8" xfId="4" applyFont="1" applyFill="1" applyBorder="1" applyAlignment="1">
      <alignment horizontal="left" vertical="center" wrapText="1"/>
    </xf>
    <xf numFmtId="44" fontId="7" fillId="0" borderId="9" xfId="4" applyNumberFormat="1" applyFont="1" applyFill="1" applyBorder="1" applyAlignment="1">
      <alignment vertical="center" wrapText="1"/>
    </xf>
    <xf numFmtId="0" fontId="7" fillId="6" borderId="7" xfId="3" applyFont="1" applyFill="1" applyBorder="1" applyAlignment="1">
      <alignment horizontal="left" vertical="center" wrapText="1"/>
    </xf>
    <xf numFmtId="44" fontId="7" fillId="6" borderId="7" xfId="3" applyNumberFormat="1" applyFont="1" applyFill="1" applyBorder="1" applyAlignment="1">
      <alignment vertical="center" wrapText="1"/>
    </xf>
    <xf numFmtId="10" fontId="0" fillId="0" borderId="0" xfId="0" applyNumberFormat="1"/>
    <xf numFmtId="0" fontId="9" fillId="0" borderId="0" xfId="0" applyFont="1" applyAlignment="1">
      <alignment wrapText="1"/>
    </xf>
    <xf numFmtId="10" fontId="0" fillId="0" borderId="0" xfId="5" applyNumberFormat="1" applyFont="1"/>
    <xf numFmtId="2" fontId="0" fillId="0" borderId="0" xfId="0" applyNumberFormat="1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</cellXfs>
  <cellStyles count="6">
    <cellStyle name="20% - Énfasis3" xfId="3" builtinId="38"/>
    <cellStyle name="60% - Énfasis3" xfId="4" builtinId="40"/>
    <cellStyle name="Millares" xfId="1" builtinId="3"/>
    <cellStyle name="Moneda" xfId="2" builtinId="4"/>
    <cellStyle name="Normal" xfId="0" builtinId="0"/>
    <cellStyle name="Porcentaje" xfId="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971550</xdr:colOff>
      <xdr:row>24</xdr:row>
      <xdr:rowOff>66675</xdr:rowOff>
    </xdr:from>
    <xdr:to>
      <xdr:col>4</xdr:col>
      <xdr:colOff>904874</xdr:colOff>
      <xdr:row>27</xdr:row>
      <xdr:rowOff>61595</xdr:rowOff>
    </xdr:to>
    <xdr:sp macro="" textlink="">
      <xdr:nvSpPr>
        <xdr:cNvPr id="2" name="CuadroTexto 2">
          <a:extLst>
            <a:ext uri="{FF2B5EF4-FFF2-40B4-BE49-F238E27FC236}">
              <a16:creationId xmlns:a16="http://schemas.microsoft.com/office/drawing/2014/main" id="{C371B186-76A2-4270-8844-4D739625C121}"/>
            </a:ext>
          </a:extLst>
        </xdr:cNvPr>
        <xdr:cNvSpPr txBox="1"/>
      </xdr:nvSpPr>
      <xdr:spPr>
        <a:xfrm>
          <a:off x="6534150" y="6772275"/>
          <a:ext cx="3019424" cy="70929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>
          <a:noAutofit/>
        </a:bodyPr>
        <a:lstStyle/>
        <a:p>
          <a:pPr algn="ctr">
            <a:lnSpc>
              <a:spcPct val="107000"/>
            </a:lnSpc>
            <a:spcAft>
              <a:spcPts val="0"/>
            </a:spcAft>
          </a:pPr>
          <a:r>
            <a:rPr lang="es-MX" sz="1050">
              <a:solidFill>
                <a:srgbClr val="FFFFFF"/>
              </a:solidFill>
              <a:effectLst/>
              <a:ea typeface="Calibri" panose="020F0502020204030204" pitchFamily="34" charset="0"/>
              <a:cs typeface="Times New Roman" panose="02020603050405020304" pitchFamily="18" charset="0"/>
            </a:rPr>
            <a:t>------</a:t>
          </a:r>
          <a:r>
            <a:rPr lang="es-MX" sz="1000" b="1">
              <a:solidFill>
                <a:srgbClr val="FFFFFF"/>
              </a:solidFill>
              <a:effectLst/>
              <a:ea typeface="Calibri" panose="020F0502020204030204" pitchFamily="34" charset="0"/>
              <a:cs typeface="Times New Roman" panose="02020603050405020304" pitchFamily="18" charset="0"/>
            </a:rPr>
            <a:t>------------------------------------------------------------------------------------</a:t>
          </a:r>
          <a:r>
            <a:rPr lang="es-MX" sz="1000" b="1">
              <a:solidFill>
                <a:srgbClr val="000000"/>
              </a:solidFill>
              <a:effectLst/>
              <a:ea typeface="Calibri" panose="020F0502020204030204" pitchFamily="34" charset="0"/>
              <a:cs typeface="Times New Roman" panose="02020603050405020304" pitchFamily="18" charset="0"/>
            </a:rPr>
            <a:t>__________________________________</a:t>
          </a:r>
          <a:r>
            <a:rPr lang="es-MX" sz="1000" b="1">
              <a:solidFill>
                <a:srgbClr val="FFFFFF"/>
              </a:solidFill>
              <a:effectLst/>
              <a:ea typeface="Calibri" panose="020F0502020204030204" pitchFamily="34" charset="0"/>
              <a:cs typeface="Times New Roman" panose="02020603050405020304" pitchFamily="18" charset="0"/>
            </a:rPr>
            <a:t>                                                                                     </a:t>
          </a:r>
          <a:r>
            <a:rPr lang="es-MX" sz="1000" b="1">
              <a:solidFill>
                <a:srgbClr val="000000"/>
              </a:solidFill>
              <a:effectLst/>
              <a:latin typeface="Antique Olive" panose="020B0603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LIC.</a:t>
          </a:r>
          <a:r>
            <a:rPr lang="es-MX" sz="1000" b="1" baseline="0">
              <a:solidFill>
                <a:srgbClr val="000000"/>
              </a:solidFill>
              <a:effectLst/>
              <a:latin typeface="Antique Olive" panose="020B0603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MARIA GUADALUPE CHUELA VALENTINEZ                           </a:t>
          </a:r>
          <a:r>
            <a:rPr lang="es-MX" sz="1000" b="1">
              <a:solidFill>
                <a:srgbClr val="000000"/>
              </a:solidFill>
              <a:effectLst/>
              <a:latin typeface="Antique Olive" panose="020B0603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SINDICO MUNICIPAL SUPLENTE</a:t>
          </a:r>
          <a:endParaRPr lang="es-MX" sz="1100">
            <a:effectLst/>
            <a:latin typeface="Antique Olive" panose="020B0603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19050</xdr:colOff>
      <xdr:row>25</xdr:row>
      <xdr:rowOff>66675</xdr:rowOff>
    </xdr:from>
    <xdr:to>
      <xdr:col>1</xdr:col>
      <xdr:colOff>3246755</xdr:colOff>
      <xdr:row>28</xdr:row>
      <xdr:rowOff>28575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ABBF8CC2-3113-46CB-8B9B-18C8E5C1A72F}"/>
            </a:ext>
          </a:extLst>
        </xdr:cNvPr>
        <xdr:cNvSpPr txBox="1"/>
      </xdr:nvSpPr>
      <xdr:spPr>
        <a:xfrm>
          <a:off x="1171575" y="6962775"/>
          <a:ext cx="3227705" cy="676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>
          <a:noAutofit/>
        </a:bodyPr>
        <a:lstStyle/>
        <a:p>
          <a:pPr algn="ctr">
            <a:lnSpc>
              <a:spcPct val="107000"/>
            </a:lnSpc>
            <a:spcAft>
              <a:spcPts val="0"/>
            </a:spcAft>
          </a:pPr>
          <a:r>
            <a:rPr lang="es-MX" sz="1050">
              <a:solidFill>
                <a:srgbClr val="FFFFFF"/>
              </a:solidFill>
              <a:effectLst/>
              <a:ea typeface="Calibri" panose="020F0502020204030204" pitchFamily="34" charset="0"/>
              <a:cs typeface="Times New Roman" panose="02020603050405020304" pitchFamily="18" charset="0"/>
            </a:rPr>
            <a:t>------</a:t>
          </a:r>
          <a:r>
            <a:rPr lang="es-MX" sz="1000" b="1">
              <a:solidFill>
                <a:srgbClr val="FFFFFF"/>
              </a:solidFill>
              <a:effectLst/>
              <a:ea typeface="Calibri" panose="020F0502020204030204" pitchFamily="34" charset="0"/>
              <a:cs typeface="Times New Roman" panose="02020603050405020304" pitchFamily="18" charset="0"/>
            </a:rPr>
            <a:t>------------------------------------------------------------------------------------</a:t>
          </a:r>
          <a:r>
            <a:rPr lang="es-MX" sz="1000" b="1">
              <a:solidFill>
                <a:srgbClr val="000000"/>
              </a:solidFill>
              <a:effectLst/>
              <a:ea typeface="Calibri" panose="020F0502020204030204" pitchFamily="34" charset="0"/>
              <a:cs typeface="Times New Roman" panose="02020603050405020304" pitchFamily="18" charset="0"/>
            </a:rPr>
            <a:t>__________________________________</a:t>
          </a:r>
          <a:r>
            <a:rPr lang="es-MX" sz="1000" b="1">
              <a:solidFill>
                <a:srgbClr val="FFFFFF"/>
              </a:solidFill>
              <a:effectLst/>
              <a:ea typeface="Calibri" panose="020F0502020204030204" pitchFamily="34" charset="0"/>
              <a:cs typeface="Times New Roman" panose="02020603050405020304" pitchFamily="18" charset="0"/>
            </a:rPr>
            <a:t>                                                                                     INING</a:t>
          </a:r>
          <a:r>
            <a:rPr lang="es-MX" sz="1000" b="1">
              <a:solidFill>
                <a:srgbClr val="000000"/>
              </a:solidFill>
              <a:effectLst/>
              <a:latin typeface="Antique Olive" panose="020B0603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ING.</a:t>
          </a:r>
          <a:r>
            <a:rPr lang="es-MX" sz="1000" b="1" baseline="0">
              <a:solidFill>
                <a:srgbClr val="000000"/>
              </a:solidFill>
              <a:effectLst/>
              <a:latin typeface="Antique Olive" panose="020B0603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CARLOS MORALES BONAPARTE</a:t>
          </a:r>
          <a:r>
            <a:rPr lang="es-MX" sz="1000" b="1">
              <a:solidFill>
                <a:srgbClr val="000000"/>
              </a:solidFill>
              <a:effectLst/>
              <a:latin typeface="Antique Olive" panose="020B0603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endParaRPr lang="es-MX" sz="1100">
            <a:effectLst/>
            <a:latin typeface="Antique Olive" panose="020B0603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ctr">
            <a:lnSpc>
              <a:spcPct val="107000"/>
            </a:lnSpc>
            <a:spcAft>
              <a:spcPts val="0"/>
            </a:spcAft>
          </a:pPr>
          <a:r>
            <a:rPr lang="es-MX" sz="1000" b="1">
              <a:solidFill>
                <a:srgbClr val="000000"/>
              </a:solidFill>
              <a:effectLst/>
              <a:latin typeface="Antique Olive" panose="020B0603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PRESIDENTE MUNICIPAL</a:t>
          </a:r>
          <a:endParaRPr lang="es-MX" sz="1100">
            <a:effectLst/>
            <a:latin typeface="Antique Olive" panose="020B0603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142875</xdr:colOff>
      <xdr:row>31</xdr:row>
      <xdr:rowOff>161925</xdr:rowOff>
    </xdr:from>
    <xdr:to>
      <xdr:col>1</xdr:col>
      <xdr:colOff>3114675</xdr:colOff>
      <xdr:row>37</xdr:row>
      <xdr:rowOff>19050</xdr:rowOff>
    </xdr:to>
    <xdr:sp macro="" textlink="">
      <xdr:nvSpPr>
        <xdr:cNvPr id="4" name="CuadroTexto 2">
          <a:extLst>
            <a:ext uri="{FF2B5EF4-FFF2-40B4-BE49-F238E27FC236}">
              <a16:creationId xmlns:a16="http://schemas.microsoft.com/office/drawing/2014/main" id="{1646D512-B662-4D7B-A3BA-954EC7DEEF3F}"/>
            </a:ext>
          </a:extLst>
        </xdr:cNvPr>
        <xdr:cNvSpPr txBox="1"/>
      </xdr:nvSpPr>
      <xdr:spPr>
        <a:xfrm>
          <a:off x="1295400" y="8343900"/>
          <a:ext cx="2971800" cy="1000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>
          <a:noAutofit/>
        </a:bodyPr>
        <a:lstStyle/>
        <a:p>
          <a:pPr algn="l">
            <a:lnSpc>
              <a:spcPct val="107000"/>
            </a:lnSpc>
            <a:spcAft>
              <a:spcPts val="0"/>
            </a:spcAft>
          </a:pPr>
          <a:r>
            <a:rPr lang="es-MX" sz="1050">
              <a:solidFill>
                <a:srgbClr val="FFFFFF"/>
              </a:solidFill>
              <a:effectLst/>
              <a:ea typeface="Calibri" panose="020F0502020204030204" pitchFamily="34" charset="0"/>
              <a:cs typeface="Times New Roman" panose="02020603050405020304" pitchFamily="18" charset="0"/>
            </a:rPr>
            <a:t>------</a:t>
          </a:r>
          <a:r>
            <a:rPr lang="es-MX" sz="1000" b="1">
              <a:solidFill>
                <a:srgbClr val="FFFFFF"/>
              </a:solidFill>
              <a:effectLst/>
              <a:ea typeface="Calibri" panose="020F0502020204030204" pitchFamily="34" charset="0"/>
              <a:cs typeface="Times New Roman" panose="02020603050405020304" pitchFamily="18" charset="0"/>
            </a:rPr>
            <a:t>------------------------------------------------------------------------------------</a:t>
          </a:r>
          <a:r>
            <a:rPr lang="es-MX" sz="1000" b="1">
              <a:solidFill>
                <a:srgbClr val="000000"/>
              </a:solidFill>
              <a:effectLst/>
              <a:ea typeface="Calibri" panose="020F0502020204030204" pitchFamily="34" charset="0"/>
              <a:cs typeface="Times New Roman" panose="02020603050405020304" pitchFamily="18" charset="0"/>
            </a:rPr>
            <a:t>__________________________________</a:t>
          </a:r>
          <a:r>
            <a:rPr lang="es-MX" sz="1000" b="1">
              <a:solidFill>
                <a:srgbClr val="FFFFFF"/>
              </a:solidFill>
              <a:effectLst/>
              <a:ea typeface="Calibri" panose="020F0502020204030204" pitchFamily="34" charset="0"/>
              <a:cs typeface="Times New Roman" panose="02020603050405020304" pitchFamily="18" charset="0"/>
            </a:rPr>
            <a:t>                                                                                </a:t>
          </a:r>
          <a:r>
            <a:rPr lang="es-MX" sz="1000" b="1">
              <a:solidFill>
                <a:srgbClr val="000000"/>
              </a:solidFill>
              <a:effectLst/>
              <a:latin typeface="Antique Olive" panose="020B0603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PROFRA:</a:t>
          </a:r>
          <a:r>
            <a:rPr lang="es-MX" sz="1000" b="1" baseline="0">
              <a:solidFill>
                <a:srgbClr val="000000"/>
              </a:solidFill>
              <a:effectLst/>
              <a:latin typeface="Antique Olive" panose="020B0603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ERIKA JUVENTINA HURTADO ALCAZAR        .       .                  </a:t>
          </a:r>
          <a:r>
            <a:rPr lang="es-MX" sz="1000" b="1">
              <a:solidFill>
                <a:srgbClr val="000000"/>
              </a:solidFill>
              <a:effectLst/>
              <a:latin typeface="Antique Olive" panose="020B0603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TESORERA MUNICIPAL </a:t>
          </a:r>
          <a:endParaRPr lang="es-MX" sz="1100">
            <a:effectLst/>
            <a:latin typeface="Antique Olive" panose="020B0603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4381500</xdr:colOff>
      <xdr:row>31</xdr:row>
      <xdr:rowOff>142875</xdr:rowOff>
    </xdr:from>
    <xdr:to>
      <xdr:col>3</xdr:col>
      <xdr:colOff>1094105</xdr:colOff>
      <xdr:row>36</xdr:row>
      <xdr:rowOff>116840</xdr:rowOff>
    </xdr:to>
    <xdr:sp macro="" textlink="">
      <xdr:nvSpPr>
        <xdr:cNvPr id="5" name="CuadroTexto 2">
          <a:extLst>
            <a:ext uri="{FF2B5EF4-FFF2-40B4-BE49-F238E27FC236}">
              <a16:creationId xmlns:a16="http://schemas.microsoft.com/office/drawing/2014/main" id="{1B9C5DE8-1CFD-41F1-8334-B4CED4C89E1D}"/>
            </a:ext>
          </a:extLst>
        </xdr:cNvPr>
        <xdr:cNvSpPr txBox="1"/>
      </xdr:nvSpPr>
      <xdr:spPr>
        <a:xfrm>
          <a:off x="5534025" y="8324850"/>
          <a:ext cx="2684780" cy="9264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>
          <a:noAutofit/>
        </a:bodyPr>
        <a:lstStyle/>
        <a:p>
          <a:pPr algn="ctr">
            <a:lnSpc>
              <a:spcPct val="107000"/>
            </a:lnSpc>
            <a:spcAft>
              <a:spcPts val="0"/>
            </a:spcAft>
          </a:pPr>
          <a:r>
            <a:rPr lang="es-MX" sz="1050">
              <a:solidFill>
                <a:srgbClr val="FFFFFF"/>
              </a:solidFill>
              <a:effectLst/>
              <a:ea typeface="Calibri" panose="020F0502020204030204" pitchFamily="34" charset="0"/>
              <a:cs typeface="Times New Roman" panose="02020603050405020304" pitchFamily="18" charset="0"/>
            </a:rPr>
            <a:t>------</a:t>
          </a:r>
          <a:r>
            <a:rPr lang="es-MX" sz="1000" b="1">
              <a:solidFill>
                <a:srgbClr val="FFFFFF"/>
              </a:solidFill>
              <a:effectLst/>
              <a:ea typeface="Calibri" panose="020F0502020204030204" pitchFamily="34" charset="0"/>
              <a:cs typeface="Times New Roman" panose="02020603050405020304" pitchFamily="18" charset="0"/>
            </a:rPr>
            <a:t>------------------------------------------------------------------------------------</a:t>
          </a:r>
          <a:r>
            <a:rPr lang="es-MX" sz="1000" b="1">
              <a:solidFill>
                <a:srgbClr val="000000"/>
              </a:solidFill>
              <a:effectLst/>
              <a:ea typeface="Calibri" panose="020F0502020204030204" pitchFamily="34" charset="0"/>
              <a:cs typeface="Times New Roman" panose="02020603050405020304" pitchFamily="18" charset="0"/>
            </a:rPr>
            <a:t>__________________________________</a:t>
          </a:r>
          <a:r>
            <a:rPr lang="es-MX" sz="1000" b="1">
              <a:solidFill>
                <a:srgbClr val="FFFFFF"/>
              </a:solidFill>
              <a:effectLst/>
              <a:ea typeface="Calibri" panose="020F0502020204030204" pitchFamily="34" charset="0"/>
              <a:cs typeface="Times New Roman" panose="02020603050405020304" pitchFamily="18" charset="0"/>
            </a:rPr>
            <a:t>                                                                                     </a:t>
          </a:r>
          <a:r>
            <a:rPr lang="es-MX" sz="1000" b="1">
              <a:solidFill>
                <a:srgbClr val="000000"/>
              </a:solidFill>
              <a:effectLst/>
              <a:latin typeface="Antique Olive" panose="020B0603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TEC.</a:t>
          </a:r>
          <a:r>
            <a:rPr lang="es-MX" sz="1000" b="1" baseline="0">
              <a:solidFill>
                <a:srgbClr val="000000"/>
              </a:solidFill>
              <a:effectLst/>
              <a:latin typeface="Antique Olive" panose="020B0603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HERLINDA MELGAREJO CHUELA</a:t>
          </a:r>
          <a:r>
            <a:rPr lang="es-MX" sz="1000" b="1">
              <a:solidFill>
                <a:srgbClr val="000000"/>
              </a:solidFill>
              <a:effectLst/>
              <a:latin typeface="Antique Olive" panose="020B0603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endParaRPr lang="es-MX" sz="1100">
            <a:effectLst/>
            <a:latin typeface="Antique Olive" panose="020B0603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ctr">
            <a:lnSpc>
              <a:spcPct val="107000"/>
            </a:lnSpc>
            <a:spcAft>
              <a:spcPts val="0"/>
            </a:spcAft>
          </a:pPr>
          <a:r>
            <a:rPr lang="es-MX" sz="1000" b="1">
              <a:solidFill>
                <a:srgbClr val="000000"/>
              </a:solidFill>
              <a:effectLst/>
              <a:latin typeface="Antique Olive" panose="020B0603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CONTRALOR MUNICIPAL</a:t>
          </a:r>
          <a:endParaRPr lang="es-MX" sz="1100">
            <a:effectLst/>
            <a:latin typeface="Antique Olive" panose="020B0603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3F7BA-8336-46D8-B258-B99AA29A5772}">
  <dimension ref="A1:XEY180"/>
  <sheetViews>
    <sheetView zoomScaleNormal="100" workbookViewId="0">
      <pane xSplit="1" ySplit="4" topLeftCell="B140" activePane="bottomRight" state="frozen"/>
      <selection pane="topRight" activeCell="B1" sqref="B1"/>
      <selection pane="bottomLeft" activeCell="A5" sqref="A5"/>
      <selection pane="bottomRight" activeCell="C151" sqref="C151"/>
    </sheetView>
  </sheetViews>
  <sheetFormatPr baseColWidth="10" defaultRowHeight="15" x14ac:dyDescent="0.25"/>
  <cols>
    <col min="1" max="1" width="17.28515625" style="43" customWidth="1"/>
    <col min="2" max="2" width="66.140625" style="53" customWidth="1"/>
    <col min="3" max="3" width="23.42578125" style="43" customWidth="1"/>
    <col min="4" max="4" width="22.85546875" customWidth="1"/>
    <col min="5" max="5" width="20.42578125" customWidth="1"/>
    <col min="6" max="6" width="15.28515625" customWidth="1"/>
  </cols>
  <sheetData>
    <row r="1" spans="1:6 16379:16379" x14ac:dyDescent="0.25">
      <c r="A1" s="66" t="s">
        <v>0</v>
      </c>
      <c r="B1" s="67"/>
      <c r="C1" s="67"/>
      <c r="D1" s="67"/>
      <c r="E1" s="68"/>
    </row>
    <row r="2" spans="1:6 16379:16379" x14ac:dyDescent="0.25">
      <c r="A2" s="66" t="s">
        <v>317</v>
      </c>
      <c r="B2" s="67"/>
      <c r="C2" s="67"/>
      <c r="D2" s="67"/>
      <c r="E2" s="68"/>
    </row>
    <row r="3" spans="1:6 16379:16379" x14ac:dyDescent="0.25">
      <c r="A3" s="1"/>
      <c r="B3" s="2" t="s">
        <v>1</v>
      </c>
      <c r="C3" s="3"/>
      <c r="D3" s="3"/>
      <c r="E3" s="4"/>
    </row>
    <row r="4" spans="1:6 16379:16379" x14ac:dyDescent="0.25">
      <c r="A4" s="5" t="s">
        <v>2</v>
      </c>
      <c r="B4" s="6" t="s">
        <v>3</v>
      </c>
      <c r="C4" s="5" t="s">
        <v>4</v>
      </c>
      <c r="D4" s="7" t="s">
        <v>5</v>
      </c>
      <c r="E4" s="7" t="s">
        <v>6</v>
      </c>
      <c r="XEY4">
        <v>48416</v>
      </c>
    </row>
    <row r="5" spans="1:6 16379:16379" x14ac:dyDescent="0.25">
      <c r="A5" s="5" t="s">
        <v>7</v>
      </c>
      <c r="B5" s="8" t="s">
        <v>8</v>
      </c>
      <c r="C5" s="9">
        <v>40055.46</v>
      </c>
      <c r="D5" s="10" t="s">
        <v>9</v>
      </c>
      <c r="E5" s="10" t="s">
        <v>10</v>
      </c>
    </row>
    <row r="6" spans="1:6 16379:16379" ht="30" x14ac:dyDescent="0.25">
      <c r="A6" s="5" t="s">
        <v>11</v>
      </c>
      <c r="B6" s="11" t="s">
        <v>12</v>
      </c>
      <c r="C6" s="9">
        <v>533607.59</v>
      </c>
      <c r="D6" s="10" t="s">
        <v>13</v>
      </c>
      <c r="E6" s="10" t="s">
        <v>10</v>
      </c>
    </row>
    <row r="7" spans="1:6 16379:16379" x14ac:dyDescent="0.25">
      <c r="A7" s="5" t="s">
        <v>14</v>
      </c>
      <c r="B7" s="8" t="s">
        <v>15</v>
      </c>
      <c r="C7" s="9">
        <v>24840</v>
      </c>
      <c r="D7" s="10" t="s">
        <v>16</v>
      </c>
      <c r="E7" s="10" t="s">
        <v>10</v>
      </c>
    </row>
    <row r="8" spans="1:6 16379:16379" ht="30" x14ac:dyDescent="0.25">
      <c r="A8" s="5" t="s">
        <v>17</v>
      </c>
      <c r="B8" s="11" t="s">
        <v>18</v>
      </c>
      <c r="C8" s="12">
        <v>36000</v>
      </c>
      <c r="D8" s="13" t="s">
        <v>19</v>
      </c>
      <c r="E8" s="14" t="s">
        <v>10</v>
      </c>
      <c r="F8" s="15"/>
    </row>
    <row r="9" spans="1:6 16379:16379" ht="30" x14ac:dyDescent="0.25">
      <c r="A9" s="5" t="s">
        <v>20</v>
      </c>
      <c r="B9" s="11" t="s">
        <v>21</v>
      </c>
      <c r="C9" s="13">
        <v>36000</v>
      </c>
      <c r="D9" s="13" t="s">
        <v>19</v>
      </c>
      <c r="E9" s="14" t="s">
        <v>10</v>
      </c>
      <c r="F9" s="16"/>
    </row>
    <row r="10" spans="1:6 16379:16379" x14ac:dyDescent="0.25">
      <c r="A10" s="5" t="s">
        <v>22</v>
      </c>
      <c r="B10" s="11" t="s">
        <v>23</v>
      </c>
      <c r="C10" s="13">
        <f>28000+5000</f>
        <v>33000</v>
      </c>
      <c r="D10" s="13" t="s">
        <v>19</v>
      </c>
      <c r="E10" s="14" t="s">
        <v>10</v>
      </c>
    </row>
    <row r="11" spans="1:6 16379:16379" x14ac:dyDescent="0.25">
      <c r="A11" s="5" t="s">
        <v>24</v>
      </c>
      <c r="B11" s="11" t="s">
        <v>25</v>
      </c>
      <c r="C11" s="13">
        <f t="shared" ref="C11:C12" si="0">28000+5000</f>
        <v>33000</v>
      </c>
      <c r="D11" s="13" t="s">
        <v>19</v>
      </c>
      <c r="E11" s="14" t="s">
        <v>10</v>
      </c>
    </row>
    <row r="12" spans="1:6 16379:16379" x14ac:dyDescent="0.25">
      <c r="A12" s="5" t="s">
        <v>26</v>
      </c>
      <c r="B12" s="11" t="s">
        <v>27</v>
      </c>
      <c r="C12" s="13">
        <f t="shared" si="0"/>
        <v>33000</v>
      </c>
      <c r="D12" s="13" t="s">
        <v>19</v>
      </c>
      <c r="E12" s="14" t="s">
        <v>10</v>
      </c>
    </row>
    <row r="13" spans="1:6 16379:16379" ht="30" x14ac:dyDescent="0.25">
      <c r="A13" s="5" t="s">
        <v>28</v>
      </c>
      <c r="B13" s="11" t="s">
        <v>29</v>
      </c>
      <c r="C13" s="13">
        <f>30000+5000</f>
        <v>35000</v>
      </c>
      <c r="D13" s="13" t="s">
        <v>19</v>
      </c>
      <c r="E13" s="14" t="s">
        <v>10</v>
      </c>
    </row>
    <row r="14" spans="1:6 16379:16379" ht="30" x14ac:dyDescent="0.25">
      <c r="A14" s="5" t="s">
        <v>30</v>
      </c>
      <c r="B14" s="11" t="s">
        <v>31</v>
      </c>
      <c r="C14" s="13">
        <v>32000</v>
      </c>
      <c r="D14" s="13" t="s">
        <v>19</v>
      </c>
      <c r="E14" s="14" t="s">
        <v>10</v>
      </c>
    </row>
    <row r="15" spans="1:6 16379:16379" ht="30" x14ac:dyDescent="0.25">
      <c r="A15" s="5" t="s">
        <v>32</v>
      </c>
      <c r="B15" s="11" t="s">
        <v>33</v>
      </c>
      <c r="C15" s="13">
        <v>32000</v>
      </c>
      <c r="D15" s="13" t="s">
        <v>19</v>
      </c>
      <c r="E15" s="14" t="s">
        <v>10</v>
      </c>
    </row>
    <row r="16" spans="1:6 16379:16379" ht="30" x14ac:dyDescent="0.25">
      <c r="A16" s="5" t="s">
        <v>34</v>
      </c>
      <c r="B16" s="11" t="s">
        <v>35</v>
      </c>
      <c r="C16" s="13">
        <v>32000</v>
      </c>
      <c r="D16" s="13" t="s">
        <v>19</v>
      </c>
      <c r="E16" s="14" t="s">
        <v>10</v>
      </c>
    </row>
    <row r="17" spans="1:6" ht="30" x14ac:dyDescent="0.25">
      <c r="A17" s="5" t="s">
        <v>36</v>
      </c>
      <c r="B17" s="11" t="s">
        <v>37</v>
      </c>
      <c r="C17" s="13">
        <v>10000</v>
      </c>
      <c r="D17" s="13" t="s">
        <v>19</v>
      </c>
      <c r="E17" s="14" t="s">
        <v>10</v>
      </c>
    </row>
    <row r="18" spans="1:6" ht="30" x14ac:dyDescent="0.25">
      <c r="A18" s="5" t="s">
        <v>38</v>
      </c>
      <c r="B18" s="11" t="s">
        <v>39</v>
      </c>
      <c r="C18" s="13">
        <v>10000</v>
      </c>
      <c r="D18" s="13" t="s">
        <v>19</v>
      </c>
      <c r="E18" s="14" t="s">
        <v>10</v>
      </c>
    </row>
    <row r="19" spans="1:6" ht="30" x14ac:dyDescent="0.25">
      <c r="A19" s="5" t="s">
        <v>40</v>
      </c>
      <c r="B19" s="11" t="s">
        <v>41</v>
      </c>
      <c r="C19" s="13">
        <v>10000</v>
      </c>
      <c r="D19" s="13" t="s">
        <v>19</v>
      </c>
      <c r="E19" s="14" t="s">
        <v>10</v>
      </c>
    </row>
    <row r="20" spans="1:6" ht="30" x14ac:dyDescent="0.25">
      <c r="A20" s="5" t="s">
        <v>42</v>
      </c>
      <c r="B20" s="11" t="s">
        <v>43</v>
      </c>
      <c r="C20" s="13">
        <v>12444.88</v>
      </c>
      <c r="D20" s="13" t="s">
        <v>19</v>
      </c>
      <c r="E20" s="14" t="s">
        <v>10</v>
      </c>
    </row>
    <row r="21" spans="1:6" x14ac:dyDescent="0.25">
      <c r="A21" s="5" t="s">
        <v>44</v>
      </c>
      <c r="B21" s="8" t="s">
        <v>45</v>
      </c>
      <c r="C21" s="17">
        <v>900000.01</v>
      </c>
      <c r="D21" s="18" t="s">
        <v>46</v>
      </c>
      <c r="E21" s="10" t="s">
        <v>10</v>
      </c>
      <c r="F21" s="15"/>
    </row>
    <row r="22" spans="1:6" x14ac:dyDescent="0.25">
      <c r="A22" s="19" t="s">
        <v>47</v>
      </c>
      <c r="B22" s="8" t="s">
        <v>48</v>
      </c>
      <c r="C22" s="18">
        <v>1999</v>
      </c>
      <c r="D22" s="18" t="s">
        <v>49</v>
      </c>
      <c r="E22" s="14" t="s">
        <v>10</v>
      </c>
    </row>
    <row r="23" spans="1:6" x14ac:dyDescent="0.25">
      <c r="A23" s="20" t="s">
        <v>50</v>
      </c>
      <c r="B23" s="8" t="s">
        <v>51</v>
      </c>
      <c r="C23" s="18">
        <v>22999</v>
      </c>
      <c r="D23" s="18" t="s">
        <v>52</v>
      </c>
      <c r="E23" s="14" t="s">
        <v>53</v>
      </c>
    </row>
    <row r="24" spans="1:6" x14ac:dyDescent="0.25">
      <c r="A24" s="19" t="s">
        <v>54</v>
      </c>
      <c r="B24" s="8" t="s">
        <v>55</v>
      </c>
      <c r="C24" s="18">
        <v>1849.01</v>
      </c>
      <c r="D24" s="18" t="s">
        <v>52</v>
      </c>
      <c r="E24" s="14" t="s">
        <v>53</v>
      </c>
    </row>
    <row r="25" spans="1:6" x14ac:dyDescent="0.25">
      <c r="A25" s="20" t="s">
        <v>56</v>
      </c>
      <c r="B25" s="8" t="s">
        <v>57</v>
      </c>
      <c r="C25" s="18">
        <v>1399</v>
      </c>
      <c r="D25" s="18" t="s">
        <v>52</v>
      </c>
      <c r="E25" s="14" t="s">
        <v>53</v>
      </c>
    </row>
    <row r="26" spans="1:6" x14ac:dyDescent="0.25">
      <c r="A26" s="19" t="s">
        <v>58</v>
      </c>
      <c r="B26" s="8" t="s">
        <v>59</v>
      </c>
      <c r="C26" s="18">
        <v>13999</v>
      </c>
      <c r="D26" s="18" t="s">
        <v>52</v>
      </c>
      <c r="E26" s="14" t="s">
        <v>53</v>
      </c>
    </row>
    <row r="27" spans="1:6" x14ac:dyDescent="0.25">
      <c r="A27" s="19" t="s">
        <v>60</v>
      </c>
      <c r="B27" s="8" t="s">
        <v>61</v>
      </c>
      <c r="C27" s="18">
        <v>17800.2</v>
      </c>
      <c r="D27" s="18" t="s">
        <v>52</v>
      </c>
      <c r="E27" s="14" t="s">
        <v>53</v>
      </c>
    </row>
    <row r="28" spans="1:6" x14ac:dyDescent="0.25">
      <c r="A28" s="20" t="s">
        <v>62</v>
      </c>
      <c r="B28" s="8" t="s">
        <v>63</v>
      </c>
      <c r="C28" s="18">
        <v>31400</v>
      </c>
      <c r="D28" s="18" t="s">
        <v>64</v>
      </c>
      <c r="E28" s="14" t="s">
        <v>10</v>
      </c>
    </row>
    <row r="29" spans="1:6" x14ac:dyDescent="0.25">
      <c r="A29" s="19" t="s">
        <v>65</v>
      </c>
      <c r="B29" s="8" t="s">
        <v>66</v>
      </c>
      <c r="C29" s="18">
        <v>31400</v>
      </c>
      <c r="D29" s="18" t="s">
        <v>64</v>
      </c>
      <c r="E29" s="14" t="s">
        <v>10</v>
      </c>
    </row>
    <row r="30" spans="1:6" ht="30" x14ac:dyDescent="0.25">
      <c r="A30" s="20" t="s">
        <v>67</v>
      </c>
      <c r="B30" s="11" t="s">
        <v>68</v>
      </c>
      <c r="C30" s="13">
        <v>350000</v>
      </c>
      <c r="D30" s="18" t="s">
        <v>69</v>
      </c>
      <c r="E30" s="14" t="s">
        <v>10</v>
      </c>
    </row>
    <row r="31" spans="1:6" x14ac:dyDescent="0.25">
      <c r="A31" s="19" t="s">
        <v>70</v>
      </c>
      <c r="B31" s="8" t="s">
        <v>71</v>
      </c>
      <c r="C31" s="18">
        <v>135000</v>
      </c>
      <c r="D31" s="18" t="s">
        <v>72</v>
      </c>
      <c r="E31" s="14" t="s">
        <v>10</v>
      </c>
    </row>
    <row r="32" spans="1:6" x14ac:dyDescent="0.25">
      <c r="A32" s="20" t="s">
        <v>73</v>
      </c>
      <c r="B32" s="8" t="s">
        <v>74</v>
      </c>
      <c r="C32" s="18">
        <v>42021</v>
      </c>
      <c r="D32" s="18" t="s">
        <v>52</v>
      </c>
      <c r="E32" s="14" t="s">
        <v>53</v>
      </c>
    </row>
    <row r="33" spans="1:5" x14ac:dyDescent="0.25">
      <c r="A33" s="19" t="s">
        <v>75</v>
      </c>
      <c r="B33" s="8" t="s">
        <v>74</v>
      </c>
      <c r="C33" s="18">
        <v>43221.599999999999</v>
      </c>
      <c r="D33" s="18" t="s">
        <v>52</v>
      </c>
      <c r="E33" s="14" t="s">
        <v>53</v>
      </c>
    </row>
    <row r="34" spans="1:5" x14ac:dyDescent="0.25">
      <c r="A34" s="5" t="s">
        <v>76</v>
      </c>
      <c r="B34" s="8" t="s">
        <v>77</v>
      </c>
      <c r="C34" s="18">
        <v>14800</v>
      </c>
      <c r="D34" s="18" t="s">
        <v>16</v>
      </c>
      <c r="E34" s="14" t="s">
        <v>10</v>
      </c>
    </row>
    <row r="35" spans="1:5" x14ac:dyDescent="0.25">
      <c r="A35" s="5" t="s">
        <v>78</v>
      </c>
      <c r="B35" s="11" t="s">
        <v>79</v>
      </c>
      <c r="C35" s="13">
        <v>12300</v>
      </c>
      <c r="D35" s="18" t="s">
        <v>16</v>
      </c>
      <c r="E35" s="14" t="s">
        <v>10</v>
      </c>
    </row>
    <row r="36" spans="1:5" x14ac:dyDescent="0.25">
      <c r="A36" s="5" t="s">
        <v>80</v>
      </c>
      <c r="B36" s="8" t="s">
        <v>81</v>
      </c>
      <c r="C36" s="18">
        <v>7194.98</v>
      </c>
      <c r="D36" s="18" t="s">
        <v>13</v>
      </c>
      <c r="E36" s="14" t="s">
        <v>10</v>
      </c>
    </row>
    <row r="37" spans="1:5" x14ac:dyDescent="0.25">
      <c r="A37" s="5" t="s">
        <v>82</v>
      </c>
      <c r="B37" s="8" t="s">
        <v>83</v>
      </c>
      <c r="C37" s="18">
        <v>14000</v>
      </c>
      <c r="D37" s="18" t="s">
        <v>52</v>
      </c>
      <c r="E37" s="14" t="s">
        <v>53</v>
      </c>
    </row>
    <row r="38" spans="1:5" x14ac:dyDescent="0.25">
      <c r="A38" s="5" t="s">
        <v>84</v>
      </c>
      <c r="B38" s="8" t="s">
        <v>85</v>
      </c>
      <c r="C38" s="18">
        <v>8500</v>
      </c>
      <c r="D38" s="18" t="s">
        <v>52</v>
      </c>
      <c r="E38" s="14" t="s">
        <v>53</v>
      </c>
    </row>
    <row r="39" spans="1:5" x14ac:dyDescent="0.25">
      <c r="A39" s="5" t="s">
        <v>86</v>
      </c>
      <c r="B39" s="8" t="s">
        <v>87</v>
      </c>
      <c r="C39" s="18">
        <v>36154.800000000003</v>
      </c>
      <c r="D39" s="18" t="s">
        <v>13</v>
      </c>
      <c r="E39" s="14" t="s">
        <v>10</v>
      </c>
    </row>
    <row r="40" spans="1:5" x14ac:dyDescent="0.25">
      <c r="A40" s="5" t="s">
        <v>88</v>
      </c>
      <c r="B40" s="8" t="s">
        <v>89</v>
      </c>
      <c r="C40" s="18">
        <v>9350.01</v>
      </c>
      <c r="D40" s="18" t="s">
        <v>52</v>
      </c>
      <c r="E40" s="14" t="s">
        <v>53</v>
      </c>
    </row>
    <row r="41" spans="1:5" x14ac:dyDescent="0.25">
      <c r="A41" s="5" t="s">
        <v>90</v>
      </c>
      <c r="B41" s="8" t="s">
        <v>91</v>
      </c>
      <c r="C41" s="18">
        <v>9350.01</v>
      </c>
      <c r="D41" s="18" t="s">
        <v>92</v>
      </c>
      <c r="E41" s="14" t="s">
        <v>10</v>
      </c>
    </row>
    <row r="42" spans="1:5" x14ac:dyDescent="0.25">
      <c r="A42" s="5" t="s">
        <v>93</v>
      </c>
      <c r="B42" s="8" t="s">
        <v>94</v>
      </c>
      <c r="C42" s="18">
        <v>9350.01</v>
      </c>
      <c r="D42" s="18" t="s">
        <v>92</v>
      </c>
      <c r="E42" s="14" t="s">
        <v>10</v>
      </c>
    </row>
    <row r="43" spans="1:5" x14ac:dyDescent="0.25">
      <c r="A43" s="5" t="s">
        <v>95</v>
      </c>
      <c r="B43" s="8" t="s">
        <v>96</v>
      </c>
      <c r="C43" s="18">
        <v>13385.24</v>
      </c>
      <c r="D43" s="18" t="s">
        <v>16</v>
      </c>
      <c r="E43" s="14" t="s">
        <v>10</v>
      </c>
    </row>
    <row r="44" spans="1:5" ht="30" x14ac:dyDescent="0.25">
      <c r="A44" s="5" t="s">
        <v>97</v>
      </c>
      <c r="B44" s="11" t="s">
        <v>98</v>
      </c>
      <c r="C44" s="13">
        <v>13385.24</v>
      </c>
      <c r="D44" s="18" t="s">
        <v>16</v>
      </c>
      <c r="E44" s="14" t="s">
        <v>10</v>
      </c>
    </row>
    <row r="45" spans="1:5" x14ac:dyDescent="0.25">
      <c r="A45" s="5" t="s">
        <v>99</v>
      </c>
      <c r="B45" s="8" t="s">
        <v>100</v>
      </c>
      <c r="C45" s="18">
        <v>4999</v>
      </c>
      <c r="D45" s="18" t="s">
        <v>52</v>
      </c>
      <c r="E45" s="14" t="s">
        <v>53</v>
      </c>
    </row>
    <row r="46" spans="1:5" x14ac:dyDescent="0.25">
      <c r="A46" s="5" t="s">
        <v>101</v>
      </c>
      <c r="B46" s="8" t="s">
        <v>102</v>
      </c>
      <c r="C46" s="18">
        <v>9998</v>
      </c>
      <c r="D46" s="18" t="s">
        <v>52</v>
      </c>
      <c r="E46" s="14" t="s">
        <v>53</v>
      </c>
    </row>
    <row r="47" spans="1:5" x14ac:dyDescent="0.25">
      <c r="A47" s="5" t="s">
        <v>103</v>
      </c>
      <c r="B47" s="8" t="s">
        <v>104</v>
      </c>
      <c r="C47" s="18">
        <v>30496.400000000001</v>
      </c>
      <c r="D47" s="18" t="s">
        <v>105</v>
      </c>
      <c r="E47" s="14" t="s">
        <v>53</v>
      </c>
    </row>
    <row r="48" spans="1:5" ht="16.5" customHeight="1" x14ac:dyDescent="0.25">
      <c r="A48" s="5" t="s">
        <v>106</v>
      </c>
      <c r="B48" s="8" t="s">
        <v>107</v>
      </c>
      <c r="C48" s="18">
        <v>22040</v>
      </c>
      <c r="D48" s="18" t="s">
        <v>108</v>
      </c>
      <c r="E48" s="14" t="s">
        <v>10</v>
      </c>
    </row>
    <row r="49" spans="1:5" x14ac:dyDescent="0.25">
      <c r="A49" s="5" t="s">
        <v>109</v>
      </c>
      <c r="B49" s="8" t="s">
        <v>110</v>
      </c>
      <c r="C49" s="18">
        <v>6499</v>
      </c>
      <c r="D49" s="18" t="s">
        <v>64</v>
      </c>
      <c r="E49" s="14" t="s">
        <v>10</v>
      </c>
    </row>
    <row r="50" spans="1:5" x14ac:dyDescent="0.25">
      <c r="A50" s="5" t="s">
        <v>111</v>
      </c>
      <c r="B50" s="8" t="s">
        <v>112</v>
      </c>
      <c r="C50" s="18">
        <v>4299</v>
      </c>
      <c r="D50" s="18" t="s">
        <v>113</v>
      </c>
      <c r="E50" s="14" t="s">
        <v>10</v>
      </c>
    </row>
    <row r="51" spans="1:5" ht="30" x14ac:dyDescent="0.25">
      <c r="A51" s="5" t="s">
        <v>114</v>
      </c>
      <c r="B51" s="11" t="s">
        <v>115</v>
      </c>
      <c r="C51" s="13">
        <v>85594.08</v>
      </c>
      <c r="D51" s="18" t="s">
        <v>16</v>
      </c>
      <c r="E51" s="14" t="s">
        <v>10</v>
      </c>
    </row>
    <row r="52" spans="1:5" x14ac:dyDescent="0.25">
      <c r="A52" s="5" t="s">
        <v>116</v>
      </c>
      <c r="B52" s="11" t="s">
        <v>117</v>
      </c>
      <c r="C52" s="13">
        <v>3599.2</v>
      </c>
      <c r="D52" s="18" t="s">
        <v>52</v>
      </c>
      <c r="E52" s="14" t="s">
        <v>53</v>
      </c>
    </row>
    <row r="53" spans="1:5" x14ac:dyDescent="0.25">
      <c r="A53" s="5" t="s">
        <v>118</v>
      </c>
      <c r="B53" s="11" t="s">
        <v>119</v>
      </c>
      <c r="C53" s="13">
        <v>3599.2</v>
      </c>
      <c r="D53" s="18" t="s">
        <v>52</v>
      </c>
      <c r="E53" s="14" t="s">
        <v>53</v>
      </c>
    </row>
    <row r="54" spans="1:5" ht="30" x14ac:dyDescent="0.25">
      <c r="A54" s="5" t="s">
        <v>120</v>
      </c>
      <c r="B54" s="8" t="s">
        <v>121</v>
      </c>
      <c r="C54" s="18">
        <v>69600</v>
      </c>
      <c r="D54" s="18" t="s">
        <v>13</v>
      </c>
      <c r="E54" s="14" t="s">
        <v>10</v>
      </c>
    </row>
    <row r="55" spans="1:5" x14ac:dyDescent="0.25">
      <c r="A55" s="5" t="s">
        <v>122</v>
      </c>
      <c r="B55" s="11" t="s">
        <v>123</v>
      </c>
      <c r="C55" s="13">
        <v>4699</v>
      </c>
      <c r="D55" s="18" t="s">
        <v>64</v>
      </c>
      <c r="E55" s="14" t="s">
        <v>10</v>
      </c>
    </row>
    <row r="56" spans="1:5" ht="30" x14ac:dyDescent="0.25">
      <c r="A56" s="5" t="s">
        <v>124</v>
      </c>
      <c r="B56" s="11" t="s">
        <v>125</v>
      </c>
      <c r="C56" s="13">
        <v>331200</v>
      </c>
      <c r="D56" s="18" t="s">
        <v>64</v>
      </c>
      <c r="E56" s="14" t="s">
        <v>10</v>
      </c>
    </row>
    <row r="57" spans="1:5" x14ac:dyDescent="0.25">
      <c r="A57" s="5" t="s">
        <v>126</v>
      </c>
      <c r="B57" s="8" t="s">
        <v>127</v>
      </c>
      <c r="C57" s="18">
        <v>150400</v>
      </c>
      <c r="D57" s="18" t="s">
        <v>128</v>
      </c>
      <c r="E57" s="14" t="s">
        <v>10</v>
      </c>
    </row>
    <row r="58" spans="1:5" x14ac:dyDescent="0.25">
      <c r="A58" s="5" t="s">
        <v>129</v>
      </c>
      <c r="B58" s="11" t="s">
        <v>130</v>
      </c>
      <c r="C58" s="13">
        <v>27840</v>
      </c>
      <c r="D58" s="18" t="s">
        <v>52</v>
      </c>
      <c r="E58" s="14" t="s">
        <v>53</v>
      </c>
    </row>
    <row r="59" spans="1:5" x14ac:dyDescent="0.25">
      <c r="A59" s="5" t="s">
        <v>131</v>
      </c>
      <c r="B59" s="11" t="s">
        <v>132</v>
      </c>
      <c r="C59" s="13">
        <v>23100</v>
      </c>
      <c r="D59" s="18" t="s">
        <v>52</v>
      </c>
      <c r="E59" s="14" t="s">
        <v>53</v>
      </c>
    </row>
    <row r="60" spans="1:5" x14ac:dyDescent="0.25">
      <c r="A60" s="5" t="s">
        <v>133</v>
      </c>
      <c r="B60" s="8" t="s">
        <v>134</v>
      </c>
      <c r="C60" s="18">
        <v>17292</v>
      </c>
      <c r="D60" s="18" t="s">
        <v>16</v>
      </c>
      <c r="E60" s="14" t="s">
        <v>10</v>
      </c>
    </row>
    <row r="61" spans="1:5" x14ac:dyDescent="0.25">
      <c r="A61" s="5" t="s">
        <v>135</v>
      </c>
      <c r="B61" s="11" t="s">
        <v>136</v>
      </c>
      <c r="C61" s="13">
        <v>19279.5</v>
      </c>
      <c r="D61" s="18" t="s">
        <v>16</v>
      </c>
      <c r="E61" s="14" t="s">
        <v>10</v>
      </c>
    </row>
    <row r="62" spans="1:5" x14ac:dyDescent="0.25">
      <c r="A62" s="5" t="s">
        <v>137</v>
      </c>
      <c r="B62" s="8" t="s">
        <v>138</v>
      </c>
      <c r="C62" s="18">
        <v>18270</v>
      </c>
      <c r="D62" s="18" t="s">
        <v>49</v>
      </c>
      <c r="E62" s="14" t="s">
        <v>10</v>
      </c>
    </row>
    <row r="63" spans="1:5" x14ac:dyDescent="0.25">
      <c r="A63" s="5" t="s">
        <v>139</v>
      </c>
      <c r="B63" s="8" t="s">
        <v>140</v>
      </c>
      <c r="C63" s="18">
        <v>42920</v>
      </c>
      <c r="D63" s="18" t="s">
        <v>49</v>
      </c>
      <c r="E63" s="14" t="s">
        <v>10</v>
      </c>
    </row>
    <row r="64" spans="1:5" x14ac:dyDescent="0.25">
      <c r="A64" s="5" t="s">
        <v>141</v>
      </c>
      <c r="B64" s="8" t="s">
        <v>142</v>
      </c>
      <c r="C64" s="18">
        <v>9280</v>
      </c>
      <c r="D64" s="18" t="s">
        <v>49</v>
      </c>
      <c r="E64" s="14" t="s">
        <v>10</v>
      </c>
    </row>
    <row r="65" spans="1:5" x14ac:dyDescent="0.25">
      <c r="A65" s="5" t="s">
        <v>143</v>
      </c>
      <c r="B65" s="8" t="s">
        <v>144</v>
      </c>
      <c r="C65" s="18">
        <v>27840</v>
      </c>
      <c r="D65" s="18" t="s">
        <v>49</v>
      </c>
      <c r="E65" s="14" t="s">
        <v>10</v>
      </c>
    </row>
    <row r="66" spans="1:5" x14ac:dyDescent="0.25">
      <c r="A66" s="5" t="s">
        <v>145</v>
      </c>
      <c r="B66" s="8" t="s">
        <v>146</v>
      </c>
      <c r="C66" s="18">
        <v>2320</v>
      </c>
      <c r="D66" s="18" t="s">
        <v>49</v>
      </c>
      <c r="E66" s="14" t="s">
        <v>10</v>
      </c>
    </row>
    <row r="67" spans="1:5" x14ac:dyDescent="0.25">
      <c r="A67" s="5" t="s">
        <v>147</v>
      </c>
      <c r="B67" s="8" t="s">
        <v>148</v>
      </c>
      <c r="C67" s="18">
        <v>14998.03</v>
      </c>
      <c r="D67" s="18" t="s">
        <v>52</v>
      </c>
      <c r="E67" s="14" t="s">
        <v>53</v>
      </c>
    </row>
    <row r="68" spans="1:5" x14ac:dyDescent="0.25">
      <c r="A68" s="5" t="s">
        <v>149</v>
      </c>
      <c r="B68" s="8" t="s">
        <v>150</v>
      </c>
      <c r="C68" s="18">
        <v>19999.2</v>
      </c>
      <c r="D68" s="18" t="s">
        <v>16</v>
      </c>
      <c r="E68" s="14" t="s">
        <v>10</v>
      </c>
    </row>
    <row r="69" spans="1:5" x14ac:dyDescent="0.25">
      <c r="A69" s="5" t="s">
        <v>151</v>
      </c>
      <c r="B69" s="8" t="s">
        <v>152</v>
      </c>
      <c r="C69" s="18">
        <v>8999</v>
      </c>
      <c r="D69" s="18" t="s">
        <v>153</v>
      </c>
      <c r="E69" s="14" t="s">
        <v>10</v>
      </c>
    </row>
    <row r="70" spans="1:5" x14ac:dyDescent="0.25">
      <c r="A70" s="5" t="s">
        <v>154</v>
      </c>
      <c r="B70" s="8" t="s">
        <v>155</v>
      </c>
      <c r="C70" s="18">
        <v>4199</v>
      </c>
      <c r="D70" s="18" t="s">
        <v>153</v>
      </c>
      <c r="E70" s="14" t="s">
        <v>10</v>
      </c>
    </row>
    <row r="71" spans="1:5" ht="30" x14ac:dyDescent="0.25">
      <c r="A71" s="5" t="s">
        <v>156</v>
      </c>
      <c r="B71" s="8" t="s">
        <v>157</v>
      </c>
      <c r="C71" s="18">
        <v>342705</v>
      </c>
      <c r="D71" s="18" t="s">
        <v>64</v>
      </c>
      <c r="E71" s="14" t="s">
        <v>10</v>
      </c>
    </row>
    <row r="72" spans="1:5" x14ac:dyDescent="0.25">
      <c r="A72" s="5" t="s">
        <v>158</v>
      </c>
      <c r="B72" s="11" t="s">
        <v>159</v>
      </c>
      <c r="C72" s="13">
        <v>150000</v>
      </c>
      <c r="D72" s="18" t="s">
        <v>64</v>
      </c>
      <c r="E72" s="14" t="s">
        <v>10</v>
      </c>
    </row>
    <row r="73" spans="1:5" x14ac:dyDescent="0.25">
      <c r="A73" s="5" t="s">
        <v>160</v>
      </c>
      <c r="B73" s="11" t="s">
        <v>161</v>
      </c>
      <c r="C73" s="13">
        <v>12180</v>
      </c>
      <c r="D73" s="18" t="s">
        <v>52</v>
      </c>
      <c r="E73" s="14" t="s">
        <v>53</v>
      </c>
    </row>
    <row r="74" spans="1:5" x14ac:dyDescent="0.25">
      <c r="A74" s="5" t="s">
        <v>162</v>
      </c>
      <c r="B74" s="11" t="s">
        <v>163</v>
      </c>
      <c r="C74" s="13">
        <v>7900</v>
      </c>
      <c r="D74" s="18" t="s">
        <v>52</v>
      </c>
      <c r="E74" s="14" t="s">
        <v>53</v>
      </c>
    </row>
    <row r="75" spans="1:5" x14ac:dyDescent="0.25">
      <c r="A75" s="5" t="s">
        <v>164</v>
      </c>
      <c r="B75" s="8" t="s">
        <v>165</v>
      </c>
      <c r="C75" s="18">
        <v>26900</v>
      </c>
      <c r="D75" s="18" t="s">
        <v>52</v>
      </c>
      <c r="E75" s="14" t="s">
        <v>53</v>
      </c>
    </row>
    <row r="76" spans="1:5" x14ac:dyDescent="0.25">
      <c r="A76" s="5" t="s">
        <v>166</v>
      </c>
      <c r="B76" s="8" t="s">
        <v>167</v>
      </c>
      <c r="C76" s="18">
        <v>1999</v>
      </c>
      <c r="D76" s="18" t="s">
        <v>52</v>
      </c>
      <c r="E76" s="14" t="s">
        <v>53</v>
      </c>
    </row>
    <row r="77" spans="1:5" x14ac:dyDescent="0.25">
      <c r="A77" s="5" t="s">
        <v>168</v>
      </c>
      <c r="B77" s="8" t="s">
        <v>169</v>
      </c>
      <c r="C77" s="18">
        <v>3800</v>
      </c>
      <c r="D77" s="18" t="s">
        <v>105</v>
      </c>
      <c r="E77" s="14" t="s">
        <v>53</v>
      </c>
    </row>
    <row r="78" spans="1:5" x14ac:dyDescent="0.25">
      <c r="A78" s="5" t="s">
        <v>170</v>
      </c>
      <c r="B78" s="8" t="s">
        <v>171</v>
      </c>
      <c r="C78" s="18">
        <v>10289</v>
      </c>
      <c r="D78" s="18" t="s">
        <v>52</v>
      </c>
      <c r="E78" s="14" t="s">
        <v>53</v>
      </c>
    </row>
    <row r="79" spans="1:5" x14ac:dyDescent="0.25">
      <c r="A79" s="5" t="s">
        <v>172</v>
      </c>
      <c r="B79" s="8" t="s">
        <v>173</v>
      </c>
      <c r="C79" s="18">
        <v>4499</v>
      </c>
      <c r="D79" s="18" t="s">
        <v>49</v>
      </c>
      <c r="E79" s="14" t="s">
        <v>10</v>
      </c>
    </row>
    <row r="80" spans="1:5" x14ac:dyDescent="0.25">
      <c r="A80" s="5" t="s">
        <v>174</v>
      </c>
      <c r="B80" s="8" t="s">
        <v>175</v>
      </c>
      <c r="C80" s="18">
        <v>4499</v>
      </c>
      <c r="D80" s="18" t="s">
        <v>13</v>
      </c>
      <c r="E80" s="14" t="s">
        <v>10</v>
      </c>
    </row>
    <row r="81" spans="1:5" x14ac:dyDescent="0.25">
      <c r="A81" s="5" t="s">
        <v>176</v>
      </c>
      <c r="B81" s="8" t="s">
        <v>177</v>
      </c>
      <c r="C81" s="18">
        <v>14999</v>
      </c>
      <c r="D81" s="18" t="s">
        <v>13</v>
      </c>
      <c r="E81" s="14" t="s">
        <v>10</v>
      </c>
    </row>
    <row r="82" spans="1:5" x14ac:dyDescent="0.25">
      <c r="A82" s="5" t="s">
        <v>178</v>
      </c>
      <c r="B82" s="11" t="s">
        <v>179</v>
      </c>
      <c r="C82" s="13">
        <v>5890</v>
      </c>
      <c r="D82" s="18" t="s">
        <v>52</v>
      </c>
      <c r="E82" s="14" t="s">
        <v>53</v>
      </c>
    </row>
    <row r="83" spans="1:5" x14ac:dyDescent="0.25">
      <c r="A83" s="5" t="s">
        <v>180</v>
      </c>
      <c r="B83" s="11" t="s">
        <v>181</v>
      </c>
      <c r="C83" s="13">
        <v>9235</v>
      </c>
      <c r="D83" s="18" t="s">
        <v>52</v>
      </c>
      <c r="E83" s="14" t="s">
        <v>53</v>
      </c>
    </row>
    <row r="84" spans="1:5" x14ac:dyDescent="0.25">
      <c r="A84" s="5" t="s">
        <v>182</v>
      </c>
      <c r="B84" s="11" t="s">
        <v>183</v>
      </c>
      <c r="C84" s="13">
        <v>16704</v>
      </c>
      <c r="D84" s="18" t="s">
        <v>113</v>
      </c>
      <c r="E84" s="14" t="s">
        <v>10</v>
      </c>
    </row>
    <row r="85" spans="1:5" x14ac:dyDescent="0.25">
      <c r="A85" s="5" t="s">
        <v>184</v>
      </c>
      <c r="B85" s="11" t="s">
        <v>185</v>
      </c>
      <c r="C85" s="18">
        <v>6000</v>
      </c>
      <c r="D85" s="18" t="s">
        <v>153</v>
      </c>
      <c r="E85" s="14" t="s">
        <v>10</v>
      </c>
    </row>
    <row r="86" spans="1:5" x14ac:dyDescent="0.25">
      <c r="A86" s="5" t="s">
        <v>186</v>
      </c>
      <c r="B86" s="11" t="s">
        <v>187</v>
      </c>
      <c r="C86" s="18">
        <v>10000</v>
      </c>
      <c r="D86" s="18" t="s">
        <v>128</v>
      </c>
      <c r="E86" s="14" t="s">
        <v>10</v>
      </c>
    </row>
    <row r="87" spans="1:5" x14ac:dyDescent="0.25">
      <c r="A87" s="5" t="s">
        <v>188</v>
      </c>
      <c r="B87" s="11" t="s">
        <v>189</v>
      </c>
      <c r="C87" s="18">
        <v>8499.01</v>
      </c>
      <c r="D87" s="18" t="s">
        <v>128</v>
      </c>
      <c r="E87" s="14" t="s">
        <v>10</v>
      </c>
    </row>
    <row r="88" spans="1:5" x14ac:dyDescent="0.25">
      <c r="A88" s="5" t="s">
        <v>190</v>
      </c>
      <c r="B88" s="11" t="s">
        <v>191</v>
      </c>
      <c r="C88" s="18">
        <v>4900</v>
      </c>
      <c r="D88" s="18" t="s">
        <v>192</v>
      </c>
      <c r="E88" s="14" t="s">
        <v>10</v>
      </c>
    </row>
    <row r="89" spans="1:5" ht="30" x14ac:dyDescent="0.25">
      <c r="A89" s="5" t="s">
        <v>193</v>
      </c>
      <c r="B89" s="11" t="s">
        <v>194</v>
      </c>
      <c r="C89" s="13">
        <v>47241</v>
      </c>
      <c r="D89" s="18" t="s">
        <v>128</v>
      </c>
      <c r="E89" s="14" t="s">
        <v>10</v>
      </c>
    </row>
    <row r="90" spans="1:5" x14ac:dyDescent="0.25">
      <c r="A90" s="5" t="s">
        <v>195</v>
      </c>
      <c r="B90" s="8" t="s">
        <v>196</v>
      </c>
      <c r="C90" s="18">
        <v>62000</v>
      </c>
      <c r="D90" s="18" t="s">
        <v>13</v>
      </c>
      <c r="E90" s="14" t="s">
        <v>10</v>
      </c>
    </row>
    <row r="91" spans="1:5" ht="30" x14ac:dyDescent="0.25">
      <c r="A91" s="5" t="s">
        <v>197</v>
      </c>
      <c r="B91" s="11" t="s">
        <v>198</v>
      </c>
      <c r="C91" s="18">
        <v>53281.7</v>
      </c>
      <c r="D91" s="18" t="s">
        <v>64</v>
      </c>
      <c r="E91" s="14" t="s">
        <v>10</v>
      </c>
    </row>
    <row r="92" spans="1:5" x14ac:dyDescent="0.25">
      <c r="A92" s="5" t="s">
        <v>199</v>
      </c>
      <c r="B92" s="11" t="s">
        <v>200</v>
      </c>
      <c r="C92" s="13">
        <v>21000</v>
      </c>
      <c r="D92" s="18" t="s">
        <v>64</v>
      </c>
      <c r="E92" s="14" t="s">
        <v>10</v>
      </c>
    </row>
    <row r="93" spans="1:5" x14ac:dyDescent="0.25">
      <c r="A93" s="5" t="s">
        <v>201</v>
      </c>
      <c r="B93" s="8" t="s">
        <v>202</v>
      </c>
      <c r="C93" s="18">
        <v>26285</v>
      </c>
      <c r="D93" s="18" t="s">
        <v>49</v>
      </c>
      <c r="E93" s="14" t="s">
        <v>10</v>
      </c>
    </row>
    <row r="94" spans="1:5" ht="30" x14ac:dyDescent="0.25">
      <c r="A94" s="5" t="s">
        <v>203</v>
      </c>
      <c r="B94" s="11" t="s">
        <v>204</v>
      </c>
      <c r="C94" s="13">
        <v>149310.56</v>
      </c>
      <c r="D94" s="18" t="s">
        <v>13</v>
      </c>
      <c r="E94" s="14" t="s">
        <v>10</v>
      </c>
    </row>
    <row r="95" spans="1:5" x14ac:dyDescent="0.25">
      <c r="A95" s="5" t="s">
        <v>205</v>
      </c>
      <c r="B95" s="8" t="s">
        <v>206</v>
      </c>
      <c r="C95" s="18">
        <v>2998.99</v>
      </c>
      <c r="D95" s="18" t="s">
        <v>52</v>
      </c>
      <c r="E95" s="14" t="s">
        <v>53</v>
      </c>
    </row>
    <row r="96" spans="1:5" x14ac:dyDescent="0.25">
      <c r="A96" s="5" t="s">
        <v>207</v>
      </c>
      <c r="B96" s="8" t="s">
        <v>208</v>
      </c>
      <c r="C96" s="18">
        <v>2800</v>
      </c>
      <c r="D96" s="18" t="s">
        <v>49</v>
      </c>
      <c r="E96" s="14" t="s">
        <v>10</v>
      </c>
    </row>
    <row r="97" spans="1:5" x14ac:dyDescent="0.25">
      <c r="A97" s="5" t="s">
        <v>209</v>
      </c>
      <c r="B97" s="11" t="s">
        <v>210</v>
      </c>
      <c r="C97" s="13">
        <v>5000</v>
      </c>
      <c r="D97" s="18" t="s">
        <v>113</v>
      </c>
      <c r="E97" s="14" t="s">
        <v>10</v>
      </c>
    </row>
    <row r="98" spans="1:5" x14ac:dyDescent="0.25">
      <c r="A98" s="5" t="s">
        <v>211</v>
      </c>
      <c r="B98" s="8" t="s">
        <v>212</v>
      </c>
      <c r="C98" s="18">
        <v>4700</v>
      </c>
      <c r="D98" s="18" t="s">
        <v>72</v>
      </c>
      <c r="E98" s="14" t="s">
        <v>10</v>
      </c>
    </row>
    <row r="99" spans="1:5" x14ac:dyDescent="0.25">
      <c r="A99" s="5" t="s">
        <v>213</v>
      </c>
      <c r="B99" s="8" t="s">
        <v>212</v>
      </c>
      <c r="C99" s="18">
        <v>4000</v>
      </c>
      <c r="D99" s="18" t="s">
        <v>72</v>
      </c>
      <c r="E99" s="14" t="s">
        <v>10</v>
      </c>
    </row>
    <row r="100" spans="1:5" x14ac:dyDescent="0.25">
      <c r="A100" s="5" t="s">
        <v>214</v>
      </c>
      <c r="B100" s="8" t="s">
        <v>215</v>
      </c>
      <c r="C100" s="18">
        <v>3200</v>
      </c>
      <c r="D100" s="18" t="s">
        <v>72</v>
      </c>
      <c r="E100" s="14" t="s">
        <v>10</v>
      </c>
    </row>
    <row r="101" spans="1:5" x14ac:dyDescent="0.25">
      <c r="A101" s="5" t="s">
        <v>216</v>
      </c>
      <c r="B101" s="8" t="s">
        <v>217</v>
      </c>
      <c r="C101" s="18">
        <v>3500</v>
      </c>
      <c r="D101" s="18" t="s">
        <v>218</v>
      </c>
      <c r="E101" s="14" t="s">
        <v>10</v>
      </c>
    </row>
    <row r="102" spans="1:5" x14ac:dyDescent="0.25">
      <c r="A102" s="5" t="s">
        <v>219</v>
      </c>
      <c r="B102" s="8" t="s">
        <v>220</v>
      </c>
      <c r="C102" s="18">
        <v>8500</v>
      </c>
      <c r="D102" s="18" t="s">
        <v>13</v>
      </c>
      <c r="E102" s="14" t="s">
        <v>10</v>
      </c>
    </row>
    <row r="103" spans="1:5" x14ac:dyDescent="0.25">
      <c r="A103" s="5" t="s">
        <v>221</v>
      </c>
      <c r="B103" s="8" t="s">
        <v>222</v>
      </c>
      <c r="C103" s="18">
        <v>1500</v>
      </c>
      <c r="D103" s="18" t="s">
        <v>16</v>
      </c>
      <c r="E103" s="14" t="s">
        <v>10</v>
      </c>
    </row>
    <row r="104" spans="1:5" x14ac:dyDescent="0.25">
      <c r="A104" s="5" t="s">
        <v>223</v>
      </c>
      <c r="B104" s="8" t="s">
        <v>59</v>
      </c>
      <c r="C104" s="18">
        <v>14299</v>
      </c>
      <c r="D104" s="18" t="s">
        <v>16</v>
      </c>
      <c r="E104" s="14" t="s">
        <v>10</v>
      </c>
    </row>
    <row r="105" spans="1:5" x14ac:dyDescent="0.25">
      <c r="A105" s="5" t="s">
        <v>224</v>
      </c>
      <c r="B105" s="8" t="s">
        <v>225</v>
      </c>
      <c r="C105" s="18">
        <v>80000</v>
      </c>
      <c r="D105" s="18" t="s">
        <v>13</v>
      </c>
      <c r="E105" s="14" t="s">
        <v>10</v>
      </c>
    </row>
    <row r="106" spans="1:5" ht="16.5" customHeight="1" x14ac:dyDescent="0.25">
      <c r="A106" s="5" t="s">
        <v>226</v>
      </c>
      <c r="B106" s="8" t="s">
        <v>227</v>
      </c>
      <c r="C106" s="18">
        <v>4900</v>
      </c>
      <c r="D106" s="18" t="s">
        <v>69</v>
      </c>
      <c r="E106" s="14" t="s">
        <v>10</v>
      </c>
    </row>
    <row r="107" spans="1:5" x14ac:dyDescent="0.25">
      <c r="A107" s="5" t="s">
        <v>228</v>
      </c>
      <c r="B107" s="8" t="s">
        <v>229</v>
      </c>
      <c r="C107" s="18">
        <v>32248</v>
      </c>
      <c r="D107" s="18" t="s">
        <v>13</v>
      </c>
      <c r="E107" s="14" t="s">
        <v>10</v>
      </c>
    </row>
    <row r="108" spans="1:5" x14ac:dyDescent="0.25">
      <c r="A108" s="5" t="s">
        <v>230</v>
      </c>
      <c r="B108" s="8" t="s">
        <v>231</v>
      </c>
      <c r="C108" s="18">
        <v>28350.01</v>
      </c>
      <c r="D108" s="18" t="s">
        <v>13</v>
      </c>
      <c r="E108" s="14" t="s">
        <v>10</v>
      </c>
    </row>
    <row r="109" spans="1:5" x14ac:dyDescent="0.25">
      <c r="A109" s="5" t="s">
        <v>232</v>
      </c>
      <c r="B109" s="21" t="s">
        <v>233</v>
      </c>
      <c r="C109" s="22">
        <v>36112.300000000003</v>
      </c>
      <c r="D109" s="18" t="s">
        <v>64</v>
      </c>
      <c r="E109" s="14" t="s">
        <v>10</v>
      </c>
    </row>
    <row r="110" spans="1:5" x14ac:dyDescent="0.25">
      <c r="A110" s="5" t="s">
        <v>234</v>
      </c>
      <c r="B110" s="21" t="s">
        <v>235</v>
      </c>
      <c r="C110" s="23">
        <v>15000</v>
      </c>
      <c r="D110" s="18" t="s">
        <v>236</v>
      </c>
      <c r="E110" s="14" t="s">
        <v>10</v>
      </c>
    </row>
    <row r="111" spans="1:5" x14ac:dyDescent="0.25">
      <c r="A111" s="5" t="s">
        <v>237</v>
      </c>
      <c r="B111" s="21" t="s">
        <v>238</v>
      </c>
      <c r="C111" s="22">
        <v>335880.84</v>
      </c>
      <c r="D111" s="18" t="s">
        <v>153</v>
      </c>
      <c r="E111" s="14" t="s">
        <v>10</v>
      </c>
    </row>
    <row r="112" spans="1:5" x14ac:dyDescent="0.25">
      <c r="A112" s="5" t="s">
        <v>239</v>
      </c>
      <c r="B112" s="21" t="s">
        <v>240</v>
      </c>
      <c r="C112" s="22">
        <v>4290</v>
      </c>
      <c r="D112" s="18" t="s">
        <v>64</v>
      </c>
      <c r="E112" s="14" t="s">
        <v>10</v>
      </c>
    </row>
    <row r="113" spans="1:5" x14ac:dyDescent="0.25">
      <c r="A113" s="5" t="s">
        <v>241</v>
      </c>
      <c r="B113" s="21" t="s">
        <v>242</v>
      </c>
      <c r="C113" s="22">
        <v>7439.2</v>
      </c>
      <c r="D113" s="18" t="s">
        <v>92</v>
      </c>
      <c r="E113" s="14" t="s">
        <v>10</v>
      </c>
    </row>
    <row r="114" spans="1:5" x14ac:dyDescent="0.25">
      <c r="A114" s="5" t="s">
        <v>243</v>
      </c>
      <c r="B114" s="21" t="s">
        <v>244</v>
      </c>
      <c r="C114" s="22">
        <v>5249.25</v>
      </c>
      <c r="D114" s="18" t="s">
        <v>16</v>
      </c>
      <c r="E114" s="14" t="s">
        <v>10</v>
      </c>
    </row>
    <row r="115" spans="1:5" x14ac:dyDescent="0.25">
      <c r="A115" s="5" t="s">
        <v>245</v>
      </c>
      <c r="B115" s="21" t="s">
        <v>246</v>
      </c>
      <c r="C115" s="22">
        <v>338900</v>
      </c>
      <c r="D115" s="18" t="s">
        <v>64</v>
      </c>
      <c r="E115" s="14" t="s">
        <v>10</v>
      </c>
    </row>
    <row r="116" spans="1:5" x14ac:dyDescent="0.25">
      <c r="A116" s="5" t="s">
        <v>247</v>
      </c>
      <c r="B116" s="21" t="s">
        <v>248</v>
      </c>
      <c r="C116" s="22">
        <v>5500</v>
      </c>
      <c r="D116" s="18" t="s">
        <v>249</v>
      </c>
      <c r="E116" s="14" t="s">
        <v>10</v>
      </c>
    </row>
    <row r="117" spans="1:5" x14ac:dyDescent="0.25">
      <c r="A117" s="5" t="s">
        <v>250</v>
      </c>
      <c r="B117" s="21" t="s">
        <v>251</v>
      </c>
      <c r="C117" s="22">
        <v>233731.88</v>
      </c>
      <c r="D117" s="18" t="s">
        <v>128</v>
      </c>
      <c r="E117" s="14" t="s">
        <v>10</v>
      </c>
    </row>
    <row r="118" spans="1:5" x14ac:dyDescent="0.25">
      <c r="A118" s="5" t="s">
        <v>252</v>
      </c>
      <c r="B118" s="21" t="s">
        <v>253</v>
      </c>
      <c r="C118" s="22">
        <v>8730</v>
      </c>
      <c r="D118" s="18" t="s">
        <v>254</v>
      </c>
      <c r="E118" s="14" t="s">
        <v>10</v>
      </c>
    </row>
    <row r="119" spans="1:5" x14ac:dyDescent="0.25">
      <c r="A119" s="5" t="s">
        <v>255</v>
      </c>
      <c r="B119" s="21" t="s">
        <v>256</v>
      </c>
      <c r="C119" s="22">
        <v>6299</v>
      </c>
      <c r="D119" s="18" t="s">
        <v>16</v>
      </c>
      <c r="E119" s="14" t="s">
        <v>10</v>
      </c>
    </row>
    <row r="120" spans="1:5" x14ac:dyDescent="0.25">
      <c r="A120" s="5" t="s">
        <v>257</v>
      </c>
      <c r="B120" s="21" t="s">
        <v>258</v>
      </c>
      <c r="C120" s="22">
        <v>6999</v>
      </c>
      <c r="D120" s="18" t="s">
        <v>16</v>
      </c>
      <c r="E120" s="14" t="s">
        <v>10</v>
      </c>
    </row>
    <row r="121" spans="1:5" x14ac:dyDescent="0.25">
      <c r="A121" s="5" t="s">
        <v>296</v>
      </c>
      <c r="B121" s="21" t="s">
        <v>295</v>
      </c>
      <c r="C121" s="22">
        <v>6782</v>
      </c>
      <c r="D121" s="18" t="s">
        <v>254</v>
      </c>
      <c r="E121" s="14" t="s">
        <v>10</v>
      </c>
    </row>
    <row r="122" spans="1:5" x14ac:dyDescent="0.25">
      <c r="A122" s="5" t="s">
        <v>297</v>
      </c>
      <c r="B122" s="21" t="s">
        <v>289</v>
      </c>
      <c r="C122" s="22">
        <v>18932</v>
      </c>
      <c r="D122" s="18" t="s">
        <v>113</v>
      </c>
      <c r="E122" s="14" t="s">
        <v>10</v>
      </c>
    </row>
    <row r="123" spans="1:5" x14ac:dyDescent="0.25">
      <c r="A123" s="5" t="s">
        <v>298</v>
      </c>
      <c r="B123" s="21" t="s">
        <v>294</v>
      </c>
      <c r="C123" s="22">
        <v>15855.48</v>
      </c>
      <c r="D123" s="18" t="s">
        <v>254</v>
      </c>
      <c r="E123" s="14" t="s">
        <v>10</v>
      </c>
    </row>
    <row r="124" spans="1:5" x14ac:dyDescent="0.25">
      <c r="A124" s="5" t="s">
        <v>299</v>
      </c>
      <c r="B124" s="21" t="s">
        <v>293</v>
      </c>
      <c r="C124" s="22">
        <v>8999</v>
      </c>
      <c r="D124" s="18" t="s">
        <v>49</v>
      </c>
      <c r="E124" s="14" t="s">
        <v>10</v>
      </c>
    </row>
    <row r="125" spans="1:5" x14ac:dyDescent="0.25">
      <c r="A125" s="5" t="s">
        <v>300</v>
      </c>
      <c r="B125" s="21" t="s">
        <v>288</v>
      </c>
      <c r="C125" s="22">
        <v>52432</v>
      </c>
      <c r="D125" s="18" t="s">
        <v>292</v>
      </c>
      <c r="E125" s="14" t="s">
        <v>10</v>
      </c>
    </row>
    <row r="126" spans="1:5" x14ac:dyDescent="0.25">
      <c r="A126" s="5" t="s">
        <v>301</v>
      </c>
      <c r="B126" s="21" t="s">
        <v>291</v>
      </c>
      <c r="C126" s="22">
        <v>6499</v>
      </c>
      <c r="D126" s="18" t="s">
        <v>128</v>
      </c>
      <c r="E126" s="14" t="s">
        <v>10</v>
      </c>
    </row>
    <row r="127" spans="1:5" x14ac:dyDescent="0.25">
      <c r="A127" s="5" t="s">
        <v>302</v>
      </c>
      <c r="B127" s="21" t="s">
        <v>287</v>
      </c>
      <c r="C127" s="22">
        <v>27000</v>
      </c>
      <c r="D127" s="18" t="s">
        <v>49</v>
      </c>
      <c r="E127" s="14" t="s">
        <v>10</v>
      </c>
    </row>
    <row r="128" spans="1:5" x14ac:dyDescent="0.25">
      <c r="A128" s="5" t="s">
        <v>303</v>
      </c>
      <c r="B128" s="21" t="s">
        <v>286</v>
      </c>
      <c r="C128" s="22">
        <v>9899</v>
      </c>
      <c r="D128" s="18" t="s">
        <v>128</v>
      </c>
      <c r="E128" s="14" t="s">
        <v>10</v>
      </c>
    </row>
    <row r="129" spans="1:5" x14ac:dyDescent="0.25">
      <c r="A129" s="5" t="s">
        <v>304</v>
      </c>
      <c r="B129" s="21" t="s">
        <v>285</v>
      </c>
      <c r="C129" s="22">
        <v>11637.18</v>
      </c>
      <c r="D129" s="18" t="s">
        <v>113</v>
      </c>
      <c r="E129" s="14" t="s">
        <v>10</v>
      </c>
    </row>
    <row r="130" spans="1:5" x14ac:dyDescent="0.25">
      <c r="A130" s="5" t="s">
        <v>305</v>
      </c>
      <c r="B130" s="21" t="s">
        <v>283</v>
      </c>
      <c r="C130" s="22">
        <v>22250</v>
      </c>
      <c r="D130" s="18" t="s">
        <v>113</v>
      </c>
      <c r="E130" s="14" t="s">
        <v>10</v>
      </c>
    </row>
    <row r="131" spans="1:5" x14ac:dyDescent="0.25">
      <c r="A131" s="5" t="s">
        <v>306</v>
      </c>
      <c r="B131" s="21" t="s">
        <v>284</v>
      </c>
      <c r="C131" s="22">
        <v>20521.439999999999</v>
      </c>
      <c r="D131" s="18" t="s">
        <v>113</v>
      </c>
      <c r="E131" s="14" t="s">
        <v>10</v>
      </c>
    </row>
    <row r="132" spans="1:5" x14ac:dyDescent="0.25">
      <c r="A132" s="5" t="s">
        <v>307</v>
      </c>
      <c r="B132" s="21" t="s">
        <v>279</v>
      </c>
      <c r="C132" s="22">
        <v>48000</v>
      </c>
      <c r="D132" s="18" t="s">
        <v>19</v>
      </c>
      <c r="E132" s="14" t="s">
        <v>10</v>
      </c>
    </row>
    <row r="133" spans="1:5" x14ac:dyDescent="0.25">
      <c r="A133" s="5" t="s">
        <v>308</v>
      </c>
      <c r="B133" s="21" t="s">
        <v>279</v>
      </c>
      <c r="C133" s="22">
        <v>48000</v>
      </c>
      <c r="D133" s="18" t="s">
        <v>19</v>
      </c>
      <c r="E133" s="14" t="s">
        <v>10</v>
      </c>
    </row>
    <row r="134" spans="1:5" x14ac:dyDescent="0.25">
      <c r="A134" s="5" t="s">
        <v>309</v>
      </c>
      <c r="B134" s="21" t="s">
        <v>279</v>
      </c>
      <c r="C134" s="22">
        <v>46490</v>
      </c>
      <c r="D134" s="18" t="s">
        <v>19</v>
      </c>
      <c r="E134" s="14" t="s">
        <v>10</v>
      </c>
    </row>
    <row r="135" spans="1:5" x14ac:dyDescent="0.25">
      <c r="A135" s="5" t="s">
        <v>310</v>
      </c>
      <c r="B135" s="21" t="s">
        <v>278</v>
      </c>
      <c r="C135" s="22">
        <v>337000</v>
      </c>
      <c r="D135" s="18" t="s">
        <v>19</v>
      </c>
      <c r="E135" s="14" t="s">
        <v>10</v>
      </c>
    </row>
    <row r="136" spans="1:5" x14ac:dyDescent="0.25">
      <c r="A136" s="5" t="s">
        <v>311</v>
      </c>
      <c r="B136" s="21" t="s">
        <v>277</v>
      </c>
      <c r="C136" s="22">
        <v>400000</v>
      </c>
      <c r="D136" s="18" t="s">
        <v>19</v>
      </c>
      <c r="E136" s="14" t="s">
        <v>10</v>
      </c>
    </row>
    <row r="137" spans="1:5" x14ac:dyDescent="0.25">
      <c r="A137" s="5" t="s">
        <v>312</v>
      </c>
      <c r="B137" s="21" t="s">
        <v>280</v>
      </c>
      <c r="C137" s="22">
        <v>20300</v>
      </c>
      <c r="D137" s="18" t="s">
        <v>19</v>
      </c>
      <c r="E137" s="14" t="s">
        <v>10</v>
      </c>
    </row>
    <row r="138" spans="1:5" x14ac:dyDescent="0.25">
      <c r="A138" s="5" t="s">
        <v>313</v>
      </c>
      <c r="B138" s="21" t="s">
        <v>282</v>
      </c>
      <c r="C138" s="22">
        <v>7400</v>
      </c>
      <c r="D138" s="18" t="s">
        <v>254</v>
      </c>
      <c r="E138" s="14" t="s">
        <v>10</v>
      </c>
    </row>
    <row r="139" spans="1:5" x14ac:dyDescent="0.25">
      <c r="A139" s="5" t="s">
        <v>314</v>
      </c>
      <c r="B139" s="21" t="s">
        <v>281</v>
      </c>
      <c r="C139" s="22">
        <v>101100.12</v>
      </c>
      <c r="D139" s="18" t="s">
        <v>19</v>
      </c>
      <c r="E139" s="14" t="s">
        <v>10</v>
      </c>
    </row>
    <row r="140" spans="1:5" x14ac:dyDescent="0.25">
      <c r="A140" s="5" t="s">
        <v>315</v>
      </c>
      <c r="B140" s="21" t="s">
        <v>290</v>
      </c>
      <c r="C140" s="22">
        <v>16250</v>
      </c>
      <c r="D140" s="18" t="s">
        <v>113</v>
      </c>
      <c r="E140" s="14" t="s">
        <v>10</v>
      </c>
    </row>
    <row r="141" spans="1:5" x14ac:dyDescent="0.25">
      <c r="A141" s="5" t="s">
        <v>322</v>
      </c>
      <c r="B141" s="21"/>
      <c r="C141" s="22"/>
      <c r="D141" s="18"/>
      <c r="E141" s="14"/>
    </row>
    <row r="142" spans="1:5" x14ac:dyDescent="0.25">
      <c r="A142" s="5" t="s">
        <v>323</v>
      </c>
      <c r="B142" s="21"/>
      <c r="C142" s="22"/>
      <c r="D142" s="18"/>
      <c r="E142" s="14"/>
    </row>
    <row r="143" spans="1:5" x14ac:dyDescent="0.25">
      <c r="A143" s="5" t="s">
        <v>324</v>
      </c>
      <c r="B143" s="21"/>
      <c r="C143" s="22"/>
      <c r="D143" s="18"/>
      <c r="E143" s="14"/>
    </row>
    <row r="144" spans="1:5" x14ac:dyDescent="0.25">
      <c r="A144" s="5" t="s">
        <v>325</v>
      </c>
      <c r="B144" s="21"/>
      <c r="C144" s="22"/>
      <c r="D144" s="18"/>
      <c r="E144" s="14"/>
    </row>
    <row r="145" spans="1:6" x14ac:dyDescent="0.25">
      <c r="A145" s="5" t="s">
        <v>326</v>
      </c>
      <c r="B145" s="21"/>
      <c r="C145" s="22"/>
      <c r="D145" s="18"/>
      <c r="E145" s="14"/>
    </row>
    <row r="146" spans="1:6" x14ac:dyDescent="0.25">
      <c r="A146" s="5" t="s">
        <v>327</v>
      </c>
      <c r="B146" s="21"/>
      <c r="C146" s="22"/>
      <c r="D146" s="18"/>
      <c r="E146" s="14"/>
    </row>
    <row r="147" spans="1:6" x14ac:dyDescent="0.25">
      <c r="A147" s="5" t="s">
        <v>328</v>
      </c>
      <c r="B147" s="21"/>
      <c r="C147" s="22"/>
      <c r="D147" s="18"/>
      <c r="E147" s="14"/>
    </row>
    <row r="148" spans="1:6" x14ac:dyDescent="0.25">
      <c r="A148" s="5" t="s">
        <v>329</v>
      </c>
      <c r="B148" s="21"/>
      <c r="C148" s="22"/>
      <c r="D148" s="18"/>
      <c r="E148" s="14"/>
    </row>
    <row r="149" spans="1:6" x14ac:dyDescent="0.25">
      <c r="A149" s="5" t="s">
        <v>330</v>
      </c>
      <c r="B149" s="21"/>
      <c r="C149" s="22"/>
      <c r="D149" s="18"/>
      <c r="E149" s="14"/>
    </row>
    <row r="150" spans="1:6" x14ac:dyDescent="0.25">
      <c r="A150" s="5" t="s">
        <v>331</v>
      </c>
      <c r="B150" s="21"/>
      <c r="C150" s="22"/>
      <c r="D150" s="18"/>
      <c r="E150" s="14"/>
    </row>
    <row r="151" spans="1:6" x14ac:dyDescent="0.25">
      <c r="A151" s="10"/>
      <c r="B151" s="24" t="s">
        <v>318</v>
      </c>
      <c r="C151" s="25">
        <f>SUM(C5:C140)</f>
        <v>7072756.6100000003</v>
      </c>
      <c r="D151" s="26"/>
      <c r="E151" s="27"/>
      <c r="F151" s="28">
        <f>SUM(F22:F116)</f>
        <v>0</v>
      </c>
    </row>
    <row r="152" spans="1:6" x14ac:dyDescent="0.25">
      <c r="A152" s="10"/>
      <c r="B152" s="29"/>
      <c r="C152" s="30"/>
      <c r="D152" s="26"/>
      <c r="E152" s="27"/>
    </row>
    <row r="153" spans="1:6" x14ac:dyDescent="0.25">
      <c r="A153" s="10"/>
      <c r="B153" s="29"/>
      <c r="C153" s="30"/>
      <c r="D153" s="26"/>
      <c r="E153" s="27"/>
    </row>
    <row r="154" spans="1:6" x14ac:dyDescent="0.25">
      <c r="A154" s="10"/>
      <c r="B154" s="31" t="s">
        <v>259</v>
      </c>
      <c r="C154" s="30"/>
      <c r="D154" s="26"/>
      <c r="E154" s="27"/>
    </row>
    <row r="155" spans="1:6" x14ac:dyDescent="0.25">
      <c r="A155" s="5" t="s">
        <v>260</v>
      </c>
      <c r="B155" s="11" t="s">
        <v>261</v>
      </c>
      <c r="C155" s="13">
        <v>25000</v>
      </c>
      <c r="D155" s="26" t="s">
        <v>16</v>
      </c>
      <c r="E155" s="27" t="s">
        <v>10</v>
      </c>
    </row>
    <row r="156" spans="1:6" x14ac:dyDescent="0.25">
      <c r="A156" s="10"/>
      <c r="B156" s="29" t="s">
        <v>319</v>
      </c>
      <c r="C156" s="30">
        <f>SUM(C155:C155)</f>
        <v>25000</v>
      </c>
      <c r="D156" s="26"/>
      <c r="E156" s="27"/>
      <c r="F156" s="15"/>
    </row>
    <row r="157" spans="1:6" x14ac:dyDescent="0.25">
      <c r="A157" s="10"/>
      <c r="B157" s="32"/>
      <c r="C157" s="30"/>
      <c r="D157" s="33"/>
      <c r="E157" s="27"/>
      <c r="F157" s="28"/>
    </row>
    <row r="158" spans="1:6" x14ac:dyDescent="0.25">
      <c r="A158" s="10"/>
      <c r="B158" s="34" t="s">
        <v>263</v>
      </c>
      <c r="C158" s="35"/>
      <c r="D158" s="36"/>
      <c r="E158" s="14"/>
      <c r="F158" s="15"/>
    </row>
    <row r="159" spans="1:6" ht="30" x14ac:dyDescent="0.25">
      <c r="A159" s="10"/>
      <c r="B159" s="37" t="s">
        <v>264</v>
      </c>
      <c r="C159" s="38">
        <v>4556217</v>
      </c>
      <c r="D159" s="39" t="s">
        <v>49</v>
      </c>
      <c r="E159" s="14" t="s">
        <v>265</v>
      </c>
    </row>
    <row r="160" spans="1:6" ht="30" x14ac:dyDescent="0.25">
      <c r="A160" s="10"/>
      <c r="B160" s="37" t="s">
        <v>266</v>
      </c>
      <c r="C160" s="40">
        <v>7226471</v>
      </c>
      <c r="D160" s="39" t="s">
        <v>49</v>
      </c>
      <c r="E160" s="14" t="s">
        <v>265</v>
      </c>
    </row>
    <row r="161" spans="1:5" x14ac:dyDescent="0.25">
      <c r="A161" s="10"/>
      <c r="B161" s="41" t="s">
        <v>267</v>
      </c>
      <c r="C161" s="40">
        <v>3915792</v>
      </c>
      <c r="D161" s="14" t="s">
        <v>49</v>
      </c>
      <c r="E161" s="14" t="s">
        <v>265</v>
      </c>
    </row>
    <row r="162" spans="1:5" ht="30" x14ac:dyDescent="0.25">
      <c r="A162" s="10"/>
      <c r="B162" s="41" t="s">
        <v>268</v>
      </c>
      <c r="C162" s="40">
        <v>510480</v>
      </c>
      <c r="D162" s="14" t="s">
        <v>49</v>
      </c>
      <c r="E162" s="14" t="s">
        <v>265</v>
      </c>
    </row>
    <row r="163" spans="1:5" ht="30" x14ac:dyDescent="0.25">
      <c r="A163" s="10"/>
      <c r="B163" s="41" t="s">
        <v>269</v>
      </c>
      <c r="C163" s="38">
        <v>1800000</v>
      </c>
      <c r="D163" s="14" t="s">
        <v>49</v>
      </c>
      <c r="E163" s="14" t="s">
        <v>265</v>
      </c>
    </row>
    <row r="164" spans="1:5" ht="30" x14ac:dyDescent="0.25">
      <c r="A164" s="10"/>
      <c r="B164" s="41" t="s">
        <v>270</v>
      </c>
      <c r="C164" s="40">
        <v>2608128</v>
      </c>
      <c r="D164" s="14" t="s">
        <v>49</v>
      </c>
      <c r="E164" s="14" t="s">
        <v>265</v>
      </c>
    </row>
    <row r="165" spans="1:5" ht="30" x14ac:dyDescent="0.25">
      <c r="A165" s="10"/>
      <c r="B165" s="42" t="s">
        <v>271</v>
      </c>
      <c r="C165" s="38">
        <v>1200000</v>
      </c>
      <c r="D165" s="14" t="s">
        <v>49</v>
      </c>
      <c r="E165" s="14" t="s">
        <v>265</v>
      </c>
    </row>
    <row r="166" spans="1:5" x14ac:dyDescent="0.25">
      <c r="A166" s="10"/>
      <c r="B166" s="41" t="s">
        <v>272</v>
      </c>
      <c r="C166" s="38">
        <v>35000</v>
      </c>
      <c r="D166" s="14" t="s">
        <v>49</v>
      </c>
      <c r="E166" s="14" t="s">
        <v>265</v>
      </c>
    </row>
    <row r="167" spans="1:5" x14ac:dyDescent="0.25">
      <c r="A167" s="10"/>
      <c r="B167" s="41" t="s">
        <v>273</v>
      </c>
      <c r="C167" s="38">
        <v>440000</v>
      </c>
      <c r="D167" s="14" t="s">
        <v>49</v>
      </c>
      <c r="E167" s="14" t="s">
        <v>265</v>
      </c>
    </row>
    <row r="168" spans="1:5" x14ac:dyDescent="0.25">
      <c r="A168" s="10"/>
      <c r="B168" s="8" t="s">
        <v>274</v>
      </c>
      <c r="C168" s="18">
        <v>1355000</v>
      </c>
      <c r="D168" s="14" t="s">
        <v>49</v>
      </c>
      <c r="E168" s="14" t="s">
        <v>265</v>
      </c>
    </row>
    <row r="169" spans="1:5" x14ac:dyDescent="0.25">
      <c r="A169" s="10"/>
      <c r="B169" s="8" t="s">
        <v>275</v>
      </c>
      <c r="C169" s="18">
        <v>10890611.1</v>
      </c>
      <c r="D169" s="27"/>
      <c r="E169" s="14"/>
    </row>
    <row r="170" spans="1:5" x14ac:dyDescent="0.25">
      <c r="A170" s="10"/>
      <c r="B170" s="8"/>
      <c r="C170" s="18"/>
      <c r="D170" s="27"/>
      <c r="E170" s="14"/>
    </row>
    <row r="171" spans="1:5" x14ac:dyDescent="0.25">
      <c r="B171" s="44" t="s">
        <v>276</v>
      </c>
      <c r="C171" s="45">
        <f>SUM(C159:C170)</f>
        <v>34537699.100000001</v>
      </c>
      <c r="D171" s="15"/>
    </row>
    <row r="172" spans="1:5" ht="15.75" thickBot="1" x14ac:dyDescent="0.3">
      <c r="B172" s="46"/>
      <c r="C172" s="47"/>
    </row>
    <row r="173" spans="1:5" ht="45.75" thickTop="1" x14ac:dyDescent="0.25">
      <c r="A173" s="48"/>
      <c r="B173" s="49" t="s">
        <v>320</v>
      </c>
      <c r="C173" s="50">
        <f>+C171+C151+C156</f>
        <v>41635455.710000001</v>
      </c>
      <c r="E173" s="16"/>
    </row>
    <row r="174" spans="1:5" ht="60.75" thickBot="1" x14ac:dyDescent="0.3">
      <c r="B174" s="51" t="s">
        <v>321</v>
      </c>
      <c r="C174" s="52">
        <v>41635455.710000001</v>
      </c>
    </row>
    <row r="175" spans="1:5" ht="15.75" thickTop="1" x14ac:dyDescent="0.25"/>
    <row r="176" spans="1:5" x14ac:dyDescent="0.25">
      <c r="C176" s="54"/>
    </row>
    <row r="178" spans="2:3" x14ac:dyDescent="0.25">
      <c r="C178" s="55"/>
    </row>
    <row r="180" spans="2:3" ht="26.25" customHeight="1" x14ac:dyDescent="0.25">
      <c r="B180" s="56"/>
      <c r="C180" s="57"/>
    </row>
  </sheetData>
  <autoFilter ref="A4:E156" xr:uid="{6B0ACF7D-426D-4615-9A5A-45214A0787DB}"/>
  <mergeCells count="2">
    <mergeCell ref="A1:E1"/>
    <mergeCell ref="A2:E2"/>
  </mergeCells>
  <phoneticPr fontId="8" type="noConversion"/>
  <pageMargins left="0.31496062992125984" right="0.31496062992125984" top="0" bottom="0" header="0.31496062992125984" footer="0.31496062992125984"/>
  <pageSetup paperSize="9" scale="9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4B4759-1FEF-4091-8694-4087EF9F4B56}">
  <dimension ref="A1:XEY29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7" sqref="B7"/>
    </sheetView>
  </sheetViews>
  <sheetFormatPr baseColWidth="10" defaultRowHeight="15" x14ac:dyDescent="0.25"/>
  <cols>
    <col min="1" max="1" width="17.28515625" style="43" customWidth="1"/>
    <col min="2" max="2" width="66.140625" style="53" customWidth="1"/>
    <col min="3" max="3" width="23.42578125" style="43" customWidth="1"/>
    <col min="4" max="4" width="22.85546875" customWidth="1"/>
    <col min="5" max="5" width="20.42578125" customWidth="1"/>
    <col min="6" max="6" width="15.28515625" customWidth="1"/>
  </cols>
  <sheetData>
    <row r="1" spans="1:5 16379:16379" x14ac:dyDescent="0.25">
      <c r="A1" s="66" t="s">
        <v>0</v>
      </c>
      <c r="B1" s="67"/>
      <c r="C1" s="67"/>
      <c r="D1" s="67"/>
      <c r="E1" s="68"/>
    </row>
    <row r="2" spans="1:5 16379:16379" x14ac:dyDescent="0.25">
      <c r="A2" s="66" t="s">
        <v>316</v>
      </c>
      <c r="B2" s="67"/>
      <c r="C2" s="67"/>
      <c r="D2" s="67"/>
      <c r="E2" s="68"/>
    </row>
    <row r="3" spans="1:5 16379:16379" x14ac:dyDescent="0.25">
      <c r="A3" s="1"/>
      <c r="B3" s="2" t="s">
        <v>1</v>
      </c>
      <c r="C3" s="3"/>
      <c r="D3" s="3"/>
      <c r="E3" s="4"/>
    </row>
    <row r="4" spans="1:5 16379:16379" x14ac:dyDescent="0.25">
      <c r="A4" s="5" t="s">
        <v>2</v>
      </c>
      <c r="B4" s="6" t="s">
        <v>3</v>
      </c>
      <c r="C4" s="5" t="s">
        <v>4</v>
      </c>
      <c r="D4" s="7" t="s">
        <v>5</v>
      </c>
      <c r="E4" s="7" t="s">
        <v>6</v>
      </c>
      <c r="XEY4">
        <v>48416</v>
      </c>
    </row>
    <row r="5" spans="1:5 16379:16379" x14ac:dyDescent="0.25">
      <c r="A5" s="5" t="s">
        <v>14</v>
      </c>
      <c r="B5" s="8" t="s">
        <v>15</v>
      </c>
      <c r="C5" s="9">
        <v>24840</v>
      </c>
      <c r="D5" s="10" t="s">
        <v>16</v>
      </c>
      <c r="E5" s="10" t="s">
        <v>10</v>
      </c>
    </row>
    <row r="6" spans="1:5 16379:16379" x14ac:dyDescent="0.25">
      <c r="A6" s="5" t="s">
        <v>76</v>
      </c>
      <c r="B6" s="8" t="s">
        <v>77</v>
      </c>
      <c r="C6" s="18">
        <v>14800</v>
      </c>
      <c r="D6" s="18" t="s">
        <v>16</v>
      </c>
      <c r="E6" s="14" t="s">
        <v>10</v>
      </c>
    </row>
    <row r="7" spans="1:5 16379:16379" x14ac:dyDescent="0.25">
      <c r="A7" s="5" t="s">
        <v>78</v>
      </c>
      <c r="B7" s="11" t="s">
        <v>79</v>
      </c>
      <c r="C7" s="13">
        <v>12300</v>
      </c>
      <c r="D7" s="18" t="s">
        <v>16</v>
      </c>
      <c r="E7" s="14" t="s">
        <v>10</v>
      </c>
    </row>
    <row r="8" spans="1:5 16379:16379" x14ac:dyDescent="0.25">
      <c r="A8" s="5" t="s">
        <v>95</v>
      </c>
      <c r="B8" s="8" t="s">
        <v>96</v>
      </c>
      <c r="C8" s="18">
        <v>13385.24</v>
      </c>
      <c r="D8" s="18" t="s">
        <v>16</v>
      </c>
      <c r="E8" s="14" t="s">
        <v>10</v>
      </c>
    </row>
    <row r="9" spans="1:5 16379:16379" ht="30" x14ac:dyDescent="0.25">
      <c r="A9" s="5" t="s">
        <v>97</v>
      </c>
      <c r="B9" s="11" t="s">
        <v>98</v>
      </c>
      <c r="C9" s="13">
        <v>13385.24</v>
      </c>
      <c r="D9" s="18" t="s">
        <v>16</v>
      </c>
      <c r="E9" s="14" t="s">
        <v>10</v>
      </c>
    </row>
    <row r="10" spans="1:5 16379:16379" ht="30" x14ac:dyDescent="0.25">
      <c r="A10" s="5" t="s">
        <v>114</v>
      </c>
      <c r="B10" s="11" t="s">
        <v>115</v>
      </c>
      <c r="C10" s="13">
        <v>85594.08</v>
      </c>
      <c r="D10" s="18" t="s">
        <v>16</v>
      </c>
      <c r="E10" s="14" t="s">
        <v>10</v>
      </c>
    </row>
    <row r="11" spans="1:5 16379:16379" x14ac:dyDescent="0.25">
      <c r="A11" s="5" t="s">
        <v>133</v>
      </c>
      <c r="B11" s="8" t="s">
        <v>134</v>
      </c>
      <c r="C11" s="18">
        <v>17292</v>
      </c>
      <c r="D11" s="18" t="s">
        <v>16</v>
      </c>
      <c r="E11" s="14" t="s">
        <v>10</v>
      </c>
    </row>
    <row r="12" spans="1:5 16379:16379" x14ac:dyDescent="0.25">
      <c r="A12" s="5" t="s">
        <v>135</v>
      </c>
      <c r="B12" s="11" t="s">
        <v>136</v>
      </c>
      <c r="C12" s="13">
        <v>19279.5</v>
      </c>
      <c r="D12" s="18" t="s">
        <v>16</v>
      </c>
      <c r="E12" s="14" t="s">
        <v>10</v>
      </c>
    </row>
    <row r="13" spans="1:5 16379:16379" x14ac:dyDescent="0.25">
      <c r="A13" s="5" t="s">
        <v>149</v>
      </c>
      <c r="B13" s="8" t="s">
        <v>150</v>
      </c>
      <c r="C13" s="18">
        <v>19999.2</v>
      </c>
      <c r="D13" s="18" t="s">
        <v>16</v>
      </c>
      <c r="E13" s="14" t="s">
        <v>10</v>
      </c>
    </row>
    <row r="14" spans="1:5 16379:16379" x14ac:dyDescent="0.25">
      <c r="A14" s="5" t="s">
        <v>221</v>
      </c>
      <c r="B14" s="8" t="s">
        <v>222</v>
      </c>
      <c r="C14" s="18">
        <v>1500</v>
      </c>
      <c r="D14" s="18" t="s">
        <v>16</v>
      </c>
      <c r="E14" s="14" t="s">
        <v>10</v>
      </c>
    </row>
    <row r="15" spans="1:5 16379:16379" x14ac:dyDescent="0.25">
      <c r="A15" s="5" t="s">
        <v>223</v>
      </c>
      <c r="B15" s="8" t="s">
        <v>59</v>
      </c>
      <c r="C15" s="18">
        <v>14299</v>
      </c>
      <c r="D15" s="18" t="s">
        <v>16</v>
      </c>
      <c r="E15" s="14" t="s">
        <v>10</v>
      </c>
    </row>
    <row r="16" spans="1:5 16379:16379" x14ac:dyDescent="0.25">
      <c r="A16" s="5" t="s">
        <v>243</v>
      </c>
      <c r="B16" s="21" t="s">
        <v>244</v>
      </c>
      <c r="C16" s="22">
        <v>5249.25</v>
      </c>
      <c r="D16" s="18" t="s">
        <v>16</v>
      </c>
      <c r="E16" s="14" t="s">
        <v>10</v>
      </c>
    </row>
    <row r="17" spans="1:6" x14ac:dyDescent="0.25">
      <c r="A17" s="5" t="s">
        <v>255</v>
      </c>
      <c r="B17" s="21" t="s">
        <v>256</v>
      </c>
      <c r="C17" s="22">
        <v>6299</v>
      </c>
      <c r="D17" s="18" t="s">
        <v>16</v>
      </c>
      <c r="E17" s="14" t="s">
        <v>10</v>
      </c>
    </row>
    <row r="18" spans="1:6" x14ac:dyDescent="0.25">
      <c r="A18" s="5" t="s">
        <v>257</v>
      </c>
      <c r="B18" s="21" t="s">
        <v>258</v>
      </c>
      <c r="C18" s="22">
        <v>6999</v>
      </c>
      <c r="D18" s="18" t="s">
        <v>16</v>
      </c>
      <c r="E18" s="14" t="s">
        <v>10</v>
      </c>
    </row>
    <row r="19" spans="1:6" x14ac:dyDescent="0.25">
      <c r="A19" s="10"/>
      <c r="B19" s="29"/>
      <c r="C19" s="30"/>
      <c r="D19" s="26"/>
      <c r="E19" s="27"/>
    </row>
    <row r="20" spans="1:6" x14ac:dyDescent="0.25">
      <c r="A20" s="10"/>
      <c r="B20" s="31" t="s">
        <v>259</v>
      </c>
      <c r="C20" s="30"/>
      <c r="D20" s="26"/>
      <c r="E20" s="27"/>
    </row>
    <row r="21" spans="1:6" x14ac:dyDescent="0.25">
      <c r="A21" s="5" t="s">
        <v>260</v>
      </c>
      <c r="B21" s="11" t="s">
        <v>261</v>
      </c>
      <c r="C21" s="13">
        <v>25000</v>
      </c>
      <c r="D21" s="26" t="s">
        <v>16</v>
      </c>
      <c r="E21" s="27" t="s">
        <v>10</v>
      </c>
    </row>
    <row r="22" spans="1:6" x14ac:dyDescent="0.25">
      <c r="A22" s="10"/>
      <c r="B22" s="29" t="s">
        <v>262</v>
      </c>
      <c r="C22" s="30">
        <f>SUM(C21:C21)</f>
        <v>25000</v>
      </c>
      <c r="D22" s="26"/>
      <c r="E22" s="27"/>
      <c r="F22" s="15"/>
    </row>
    <row r="23" spans="1:6" x14ac:dyDescent="0.25">
      <c r="A23" s="10"/>
      <c r="B23" s="32"/>
      <c r="C23" s="30"/>
      <c r="D23" s="33"/>
      <c r="E23" s="27"/>
      <c r="F23" s="28"/>
    </row>
    <row r="25" spans="1:6" x14ac:dyDescent="0.25">
      <c r="C25" s="54"/>
    </row>
    <row r="27" spans="1:6" x14ac:dyDescent="0.25">
      <c r="C27" s="55"/>
    </row>
    <row r="29" spans="1:6" ht="26.25" customHeight="1" x14ac:dyDescent="0.25">
      <c r="B29" s="56"/>
      <c r="C29" s="57"/>
    </row>
  </sheetData>
  <autoFilter ref="A4:E22" xr:uid="{6B0ACF7D-426D-4615-9A5A-45214A0787DB}"/>
  <mergeCells count="2">
    <mergeCell ref="A1:E1"/>
    <mergeCell ref="A2:E2"/>
  </mergeCells>
  <pageMargins left="0.31496062992125984" right="0.31496062992125984" top="0" bottom="0" header="0.31496062992125984" footer="0.31496062992125984"/>
  <pageSetup paperSize="9" scale="9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6178C6-A97B-4252-B22A-68C744ABED1C}">
  <dimension ref="A1:XEY217"/>
  <sheetViews>
    <sheetView tabSelected="1" zoomScale="70" zoomScaleNormal="70" workbookViewId="0">
      <selection activeCell="B193" sqref="B193"/>
    </sheetView>
  </sheetViews>
  <sheetFormatPr baseColWidth="10" defaultRowHeight="15" x14ac:dyDescent="0.25"/>
  <cols>
    <col min="1" max="1" width="17.28515625" style="43" customWidth="1"/>
    <col min="2" max="2" width="66.140625" style="53" customWidth="1"/>
    <col min="3" max="3" width="23.42578125" style="43" customWidth="1"/>
    <col min="4" max="4" width="35.85546875" customWidth="1"/>
    <col min="5" max="5" width="25.28515625" customWidth="1"/>
    <col min="6" max="6" width="20.7109375" customWidth="1"/>
    <col min="7" max="7" width="18.7109375" customWidth="1"/>
  </cols>
  <sheetData>
    <row r="1" spans="1:8 16379:16379" x14ac:dyDescent="0.25">
      <c r="A1" s="66" t="s">
        <v>0</v>
      </c>
      <c r="B1" s="67"/>
      <c r="C1" s="67"/>
      <c r="D1" s="67"/>
      <c r="E1" s="68"/>
    </row>
    <row r="2" spans="1:8 16379:16379" x14ac:dyDescent="0.25">
      <c r="A2" s="66" t="s">
        <v>444</v>
      </c>
      <c r="B2" s="67"/>
      <c r="C2" s="67"/>
      <c r="D2" s="67"/>
      <c r="E2" s="68"/>
    </row>
    <row r="3" spans="1:8 16379:16379" ht="16.5" customHeight="1" x14ac:dyDescent="0.25">
      <c r="A3" s="1"/>
      <c r="B3" s="2" t="s">
        <v>1</v>
      </c>
      <c r="C3" s="3"/>
      <c r="D3" s="3"/>
      <c r="E3" s="4"/>
    </row>
    <row r="4" spans="1:8 16379:16379" ht="48" customHeight="1" x14ac:dyDescent="0.25">
      <c r="A4" s="5" t="s">
        <v>2</v>
      </c>
      <c r="B4" s="6" t="s">
        <v>3</v>
      </c>
      <c r="C4" s="5" t="s">
        <v>4</v>
      </c>
      <c r="D4" s="7" t="s">
        <v>405</v>
      </c>
      <c r="E4" s="7" t="s">
        <v>6</v>
      </c>
      <c r="F4" s="63" t="s">
        <v>407</v>
      </c>
      <c r="G4" s="63" t="s">
        <v>408</v>
      </c>
      <c r="H4" s="63" t="s">
        <v>409</v>
      </c>
      <c r="XEY4">
        <v>48416</v>
      </c>
    </row>
    <row r="5" spans="1:8 16379:16379" x14ac:dyDescent="0.25">
      <c r="A5" s="5" t="s">
        <v>7</v>
      </c>
      <c r="B5" s="8" t="s">
        <v>8</v>
      </c>
      <c r="C5" s="9">
        <v>40055.46</v>
      </c>
      <c r="D5" s="10" t="s">
        <v>9</v>
      </c>
      <c r="E5" s="10" t="s">
        <v>10</v>
      </c>
      <c r="F5" s="62">
        <v>0.1</v>
      </c>
      <c r="G5" s="28">
        <f>+C5*F5</f>
        <v>4005.5460000000003</v>
      </c>
      <c r="H5" t="s">
        <v>410</v>
      </c>
    </row>
    <row r="6" spans="1:8 16379:16379" ht="30" x14ac:dyDescent="0.25">
      <c r="A6" s="5" t="s">
        <v>11</v>
      </c>
      <c r="B6" s="11" t="s">
        <v>12</v>
      </c>
      <c r="C6" s="9">
        <v>533607.59</v>
      </c>
      <c r="D6" s="10" t="s">
        <v>13</v>
      </c>
      <c r="E6" s="10" t="s">
        <v>53</v>
      </c>
      <c r="F6" s="62">
        <v>0.1</v>
      </c>
      <c r="G6" s="28">
        <f t="shared" ref="G6:G69" si="0">+C6*F6</f>
        <v>53360.758999999998</v>
      </c>
      <c r="H6" t="s">
        <v>411</v>
      </c>
    </row>
    <row r="7" spans="1:8 16379:16379" x14ac:dyDescent="0.25">
      <c r="A7" s="5" t="s">
        <v>14</v>
      </c>
      <c r="B7" s="8" t="s">
        <v>15</v>
      </c>
      <c r="C7" s="9">
        <v>24840</v>
      </c>
      <c r="D7" s="10" t="s">
        <v>16</v>
      </c>
      <c r="E7" s="10" t="s">
        <v>10</v>
      </c>
      <c r="F7" s="62">
        <v>0.1</v>
      </c>
      <c r="G7" s="28">
        <f t="shared" si="0"/>
        <v>2484</v>
      </c>
      <c r="H7" t="s">
        <v>412</v>
      </c>
    </row>
    <row r="8" spans="1:8 16379:16379" ht="30" x14ac:dyDescent="0.25">
      <c r="A8" s="5" t="s">
        <v>17</v>
      </c>
      <c r="B8" s="11" t="s">
        <v>18</v>
      </c>
      <c r="C8" s="12">
        <v>36000</v>
      </c>
      <c r="D8" s="13" t="s">
        <v>19</v>
      </c>
      <c r="E8" s="14" t="s">
        <v>10</v>
      </c>
      <c r="F8" s="62">
        <v>0.1</v>
      </c>
      <c r="G8" s="28">
        <f t="shared" si="0"/>
        <v>3600</v>
      </c>
      <c r="H8" t="s">
        <v>413</v>
      </c>
    </row>
    <row r="9" spans="1:8 16379:16379" ht="30" x14ac:dyDescent="0.25">
      <c r="A9" s="5" t="s">
        <v>20</v>
      </c>
      <c r="B9" s="11" t="s">
        <v>21</v>
      </c>
      <c r="C9" s="13">
        <v>36000</v>
      </c>
      <c r="D9" s="13" t="s">
        <v>19</v>
      </c>
      <c r="E9" s="14" t="s">
        <v>10</v>
      </c>
      <c r="F9" s="62">
        <v>0.1</v>
      </c>
      <c r="G9" s="28">
        <f t="shared" si="0"/>
        <v>3600</v>
      </c>
      <c r="H9" t="s">
        <v>413</v>
      </c>
    </row>
    <row r="10" spans="1:8 16379:16379" x14ac:dyDescent="0.25">
      <c r="A10" s="5" t="s">
        <v>22</v>
      </c>
      <c r="B10" s="11" t="s">
        <v>23</v>
      </c>
      <c r="C10" s="13">
        <f>28000+5000</f>
        <v>33000</v>
      </c>
      <c r="D10" s="13" t="s">
        <v>19</v>
      </c>
      <c r="E10" s="14" t="s">
        <v>10</v>
      </c>
      <c r="F10" s="62">
        <v>0.1</v>
      </c>
      <c r="G10" s="28">
        <f t="shared" si="0"/>
        <v>3300</v>
      </c>
      <c r="H10" t="s">
        <v>413</v>
      </c>
    </row>
    <row r="11" spans="1:8 16379:16379" x14ac:dyDescent="0.25">
      <c r="A11" s="5" t="s">
        <v>24</v>
      </c>
      <c r="B11" s="11" t="s">
        <v>25</v>
      </c>
      <c r="C11" s="13">
        <f t="shared" ref="C11:C12" si="1">28000+5000</f>
        <v>33000</v>
      </c>
      <c r="D11" s="13" t="s">
        <v>19</v>
      </c>
      <c r="E11" s="14" t="s">
        <v>10</v>
      </c>
      <c r="F11" s="62">
        <v>0.1</v>
      </c>
      <c r="G11" s="28">
        <f t="shared" si="0"/>
        <v>3300</v>
      </c>
      <c r="H11" t="s">
        <v>413</v>
      </c>
    </row>
    <row r="12" spans="1:8 16379:16379" x14ac:dyDescent="0.25">
      <c r="A12" s="5" t="s">
        <v>26</v>
      </c>
      <c r="B12" s="11" t="s">
        <v>27</v>
      </c>
      <c r="C12" s="13">
        <f t="shared" si="1"/>
        <v>33000</v>
      </c>
      <c r="D12" s="13" t="s">
        <v>19</v>
      </c>
      <c r="E12" s="14" t="s">
        <v>10</v>
      </c>
      <c r="F12" s="62">
        <v>0.1</v>
      </c>
      <c r="G12" s="28">
        <f t="shared" si="0"/>
        <v>3300</v>
      </c>
      <c r="H12" t="s">
        <v>413</v>
      </c>
    </row>
    <row r="13" spans="1:8 16379:16379" ht="30" x14ac:dyDescent="0.25">
      <c r="A13" s="5" t="s">
        <v>28</v>
      </c>
      <c r="B13" s="11" t="s">
        <v>29</v>
      </c>
      <c r="C13" s="13">
        <f>30000+5000</f>
        <v>35000</v>
      </c>
      <c r="D13" s="13" t="s">
        <v>19</v>
      </c>
      <c r="E13" s="14" t="s">
        <v>10</v>
      </c>
      <c r="F13" s="62">
        <v>0.1</v>
      </c>
      <c r="G13" s="28">
        <f t="shared" si="0"/>
        <v>3500</v>
      </c>
      <c r="H13" t="s">
        <v>413</v>
      </c>
    </row>
    <row r="14" spans="1:8 16379:16379" ht="30" x14ac:dyDescent="0.25">
      <c r="A14" s="5" t="s">
        <v>30</v>
      </c>
      <c r="B14" s="11" t="s">
        <v>31</v>
      </c>
      <c r="C14" s="13">
        <v>32000</v>
      </c>
      <c r="D14" s="13" t="s">
        <v>19</v>
      </c>
      <c r="E14" s="14" t="s">
        <v>10</v>
      </c>
      <c r="F14" s="62">
        <v>0.1</v>
      </c>
      <c r="G14" s="28">
        <f t="shared" si="0"/>
        <v>3200</v>
      </c>
      <c r="H14" t="s">
        <v>413</v>
      </c>
    </row>
    <row r="15" spans="1:8 16379:16379" ht="30" x14ac:dyDescent="0.25">
      <c r="A15" s="5" t="s">
        <v>32</v>
      </c>
      <c r="B15" s="11" t="s">
        <v>33</v>
      </c>
      <c r="C15" s="13">
        <v>32000</v>
      </c>
      <c r="D15" s="13" t="s">
        <v>19</v>
      </c>
      <c r="E15" s="14" t="s">
        <v>10</v>
      </c>
      <c r="F15" s="62">
        <v>0.1</v>
      </c>
      <c r="G15" s="28">
        <f t="shared" si="0"/>
        <v>3200</v>
      </c>
      <c r="H15" t="s">
        <v>413</v>
      </c>
    </row>
    <row r="16" spans="1:8 16379:16379" ht="30" x14ac:dyDescent="0.25">
      <c r="A16" s="5" t="s">
        <v>34</v>
      </c>
      <c r="B16" s="11" t="s">
        <v>35</v>
      </c>
      <c r="C16" s="13">
        <v>32000</v>
      </c>
      <c r="D16" s="13" t="s">
        <v>19</v>
      </c>
      <c r="E16" s="14" t="s">
        <v>10</v>
      </c>
      <c r="F16" s="62">
        <v>0.1</v>
      </c>
      <c r="G16" s="28">
        <f t="shared" si="0"/>
        <v>3200</v>
      </c>
      <c r="H16" t="s">
        <v>413</v>
      </c>
    </row>
    <row r="17" spans="1:8" ht="30" x14ac:dyDescent="0.25">
      <c r="A17" s="5" t="s">
        <v>36</v>
      </c>
      <c r="B17" s="11" t="s">
        <v>37</v>
      </c>
      <c r="C17" s="13">
        <v>10000</v>
      </c>
      <c r="D17" s="13" t="s">
        <v>19</v>
      </c>
      <c r="E17" s="14" t="s">
        <v>10</v>
      </c>
      <c r="F17" s="62">
        <v>0.1</v>
      </c>
      <c r="G17" s="28">
        <f t="shared" si="0"/>
        <v>1000</v>
      </c>
      <c r="H17" t="s">
        <v>413</v>
      </c>
    </row>
    <row r="18" spans="1:8" ht="30" x14ac:dyDescent="0.25">
      <c r="A18" s="5" t="s">
        <v>38</v>
      </c>
      <c r="B18" s="11" t="s">
        <v>39</v>
      </c>
      <c r="C18" s="13">
        <v>10000</v>
      </c>
      <c r="D18" s="13" t="s">
        <v>19</v>
      </c>
      <c r="E18" s="14" t="s">
        <v>10</v>
      </c>
      <c r="F18" s="62">
        <v>0.1</v>
      </c>
      <c r="G18" s="28">
        <f t="shared" si="0"/>
        <v>1000</v>
      </c>
      <c r="H18" t="s">
        <v>413</v>
      </c>
    </row>
    <row r="19" spans="1:8" ht="30" x14ac:dyDescent="0.25">
      <c r="A19" s="5" t="s">
        <v>40</v>
      </c>
      <c r="B19" s="11" t="s">
        <v>41</v>
      </c>
      <c r="C19" s="13">
        <v>10000</v>
      </c>
      <c r="D19" s="13" t="s">
        <v>19</v>
      </c>
      <c r="E19" s="14" t="s">
        <v>10</v>
      </c>
      <c r="F19" s="62">
        <v>0.1</v>
      </c>
      <c r="G19" s="28">
        <f t="shared" si="0"/>
        <v>1000</v>
      </c>
      <c r="H19" t="s">
        <v>413</v>
      </c>
    </row>
    <row r="20" spans="1:8" ht="30" x14ac:dyDescent="0.25">
      <c r="A20" s="5" t="s">
        <v>42</v>
      </c>
      <c r="B20" s="11" t="s">
        <v>43</v>
      </c>
      <c r="C20" s="13">
        <v>12444.88</v>
      </c>
      <c r="D20" s="13" t="s">
        <v>19</v>
      </c>
      <c r="E20" s="14" t="s">
        <v>10</v>
      </c>
      <c r="F20" s="62">
        <v>0.1</v>
      </c>
      <c r="G20" s="28">
        <f t="shared" si="0"/>
        <v>1244.4880000000001</v>
      </c>
      <c r="H20" t="s">
        <v>413</v>
      </c>
    </row>
    <row r="21" spans="1:8" x14ac:dyDescent="0.25">
      <c r="A21" s="5" t="s">
        <v>44</v>
      </c>
      <c r="B21" s="8" t="s">
        <v>45</v>
      </c>
      <c r="C21" s="17">
        <v>900000.01</v>
      </c>
      <c r="D21" s="18" t="s">
        <v>46</v>
      </c>
      <c r="E21" s="10" t="s">
        <v>10</v>
      </c>
      <c r="F21" s="62">
        <v>0.1</v>
      </c>
      <c r="G21" s="28">
        <f t="shared" si="0"/>
        <v>90000.001000000004</v>
      </c>
      <c r="H21" t="s">
        <v>413</v>
      </c>
    </row>
    <row r="22" spans="1:8" x14ac:dyDescent="0.25">
      <c r="A22" s="19" t="s">
        <v>47</v>
      </c>
      <c r="B22" s="8" t="s">
        <v>48</v>
      </c>
      <c r="C22" s="18">
        <v>1999</v>
      </c>
      <c r="D22" s="18" t="s">
        <v>49</v>
      </c>
      <c r="E22" s="14" t="s">
        <v>53</v>
      </c>
      <c r="F22" s="62">
        <v>0.1</v>
      </c>
      <c r="G22" s="28">
        <f t="shared" si="0"/>
        <v>199.9</v>
      </c>
      <c r="H22" t="s">
        <v>411</v>
      </c>
    </row>
    <row r="23" spans="1:8" x14ac:dyDescent="0.25">
      <c r="A23" s="20" t="s">
        <v>50</v>
      </c>
      <c r="B23" s="8" t="s">
        <v>51</v>
      </c>
      <c r="C23" s="18">
        <v>22999</v>
      </c>
      <c r="D23" s="18" t="s">
        <v>52</v>
      </c>
      <c r="E23" s="14" t="s">
        <v>53</v>
      </c>
      <c r="F23" s="62">
        <v>0.33299999999999996</v>
      </c>
      <c r="G23" s="28">
        <f t="shared" si="0"/>
        <v>7658.6669999999995</v>
      </c>
      <c r="H23" t="s">
        <v>414</v>
      </c>
    </row>
    <row r="24" spans="1:8" x14ac:dyDescent="0.25">
      <c r="A24" s="19" t="s">
        <v>54</v>
      </c>
      <c r="B24" s="8" t="s">
        <v>55</v>
      </c>
      <c r="C24" s="18">
        <v>1849.01</v>
      </c>
      <c r="D24" s="18" t="s">
        <v>52</v>
      </c>
      <c r="E24" s="14" t="s">
        <v>53</v>
      </c>
      <c r="F24" s="62">
        <v>0.1</v>
      </c>
      <c r="G24" s="28">
        <f t="shared" si="0"/>
        <v>184.90100000000001</v>
      </c>
      <c r="H24" t="s">
        <v>415</v>
      </c>
    </row>
    <row r="25" spans="1:8" x14ac:dyDescent="0.25">
      <c r="A25" s="20" t="s">
        <v>56</v>
      </c>
      <c r="B25" s="8" t="s">
        <v>57</v>
      </c>
      <c r="C25" s="18">
        <v>1399</v>
      </c>
      <c r="D25" s="18" t="s">
        <v>52</v>
      </c>
      <c r="E25" s="14" t="s">
        <v>53</v>
      </c>
      <c r="F25" s="62">
        <v>0.1</v>
      </c>
      <c r="G25" s="28">
        <f t="shared" si="0"/>
        <v>139.9</v>
      </c>
      <c r="H25" t="s">
        <v>415</v>
      </c>
    </row>
    <row r="26" spans="1:8" x14ac:dyDescent="0.25">
      <c r="A26" s="19" t="s">
        <v>58</v>
      </c>
      <c r="B26" s="8" t="s">
        <v>59</v>
      </c>
      <c r="C26" s="18">
        <v>13999</v>
      </c>
      <c r="D26" s="18" t="s">
        <v>52</v>
      </c>
      <c r="E26" s="14" t="s">
        <v>53</v>
      </c>
      <c r="F26" s="62">
        <v>0.33299999999999996</v>
      </c>
      <c r="G26" s="28">
        <f t="shared" si="0"/>
        <v>4661.6669999999995</v>
      </c>
      <c r="H26" t="s">
        <v>414</v>
      </c>
    </row>
    <row r="27" spans="1:8" x14ac:dyDescent="0.25">
      <c r="A27" s="19" t="s">
        <v>60</v>
      </c>
      <c r="B27" s="8" t="s">
        <v>61</v>
      </c>
      <c r="C27" s="18">
        <v>17800.2</v>
      </c>
      <c r="D27" s="18" t="s">
        <v>52</v>
      </c>
      <c r="E27" s="14" t="s">
        <v>53</v>
      </c>
      <c r="F27" s="62">
        <v>0.1</v>
      </c>
      <c r="G27" s="28">
        <f t="shared" si="0"/>
        <v>1780.0200000000002</v>
      </c>
      <c r="H27" t="s">
        <v>415</v>
      </c>
    </row>
    <row r="28" spans="1:8" x14ac:dyDescent="0.25">
      <c r="A28" s="20" t="s">
        <v>62</v>
      </c>
      <c r="B28" s="8" t="s">
        <v>63</v>
      </c>
      <c r="C28" s="18">
        <v>31400</v>
      </c>
      <c r="D28" s="18" t="s">
        <v>64</v>
      </c>
      <c r="E28" s="14" t="s">
        <v>10</v>
      </c>
      <c r="F28" s="62">
        <v>0.2</v>
      </c>
      <c r="G28" s="28">
        <f t="shared" si="0"/>
        <v>6280</v>
      </c>
      <c r="H28" t="s">
        <v>416</v>
      </c>
    </row>
    <row r="29" spans="1:8" x14ac:dyDescent="0.25">
      <c r="A29" s="19" t="s">
        <v>65</v>
      </c>
      <c r="B29" s="8" t="s">
        <v>66</v>
      </c>
      <c r="C29" s="18">
        <v>31400</v>
      </c>
      <c r="D29" s="18" t="s">
        <v>64</v>
      </c>
      <c r="E29" s="14" t="s">
        <v>53</v>
      </c>
      <c r="F29" s="62">
        <v>0.2</v>
      </c>
      <c r="G29" s="28">
        <f t="shared" si="0"/>
        <v>6280</v>
      </c>
      <c r="H29" t="s">
        <v>416</v>
      </c>
    </row>
    <row r="30" spans="1:8" ht="30" x14ac:dyDescent="0.25">
      <c r="A30" s="20" t="s">
        <v>67</v>
      </c>
      <c r="B30" s="11" t="s">
        <v>68</v>
      </c>
      <c r="C30" s="13">
        <v>350000</v>
      </c>
      <c r="D30" s="18" t="s">
        <v>69</v>
      </c>
      <c r="E30" s="14" t="s">
        <v>10</v>
      </c>
      <c r="F30" s="62">
        <v>0.2</v>
      </c>
      <c r="G30" s="28">
        <f t="shared" si="0"/>
        <v>70000</v>
      </c>
      <c r="H30" t="s">
        <v>416</v>
      </c>
    </row>
    <row r="31" spans="1:8" x14ac:dyDescent="0.25">
      <c r="A31" s="19" t="s">
        <v>70</v>
      </c>
      <c r="B31" s="8" t="s">
        <v>71</v>
      </c>
      <c r="C31" s="18">
        <v>135000</v>
      </c>
      <c r="D31" s="18" t="s">
        <v>72</v>
      </c>
      <c r="E31" s="14" t="s">
        <v>53</v>
      </c>
      <c r="F31" s="62">
        <v>0.2</v>
      </c>
      <c r="G31" s="28">
        <f t="shared" si="0"/>
        <v>27000</v>
      </c>
      <c r="H31" t="s">
        <v>416</v>
      </c>
    </row>
    <row r="32" spans="1:8" x14ac:dyDescent="0.25">
      <c r="A32" s="20" t="s">
        <v>73</v>
      </c>
      <c r="B32" s="8" t="s">
        <v>74</v>
      </c>
      <c r="C32" s="18">
        <v>42021</v>
      </c>
      <c r="D32" s="18" t="s">
        <v>52</v>
      </c>
      <c r="E32" s="14" t="s">
        <v>53</v>
      </c>
      <c r="F32" s="62">
        <v>0.1</v>
      </c>
      <c r="G32" s="28">
        <f t="shared" si="0"/>
        <v>4202.1000000000004</v>
      </c>
      <c r="H32" t="s">
        <v>417</v>
      </c>
    </row>
    <row r="33" spans="1:8" x14ac:dyDescent="0.25">
      <c r="A33" s="19" t="s">
        <v>75</v>
      </c>
      <c r="B33" s="8" t="s">
        <v>74</v>
      </c>
      <c r="C33" s="18">
        <v>43221.599999999999</v>
      </c>
      <c r="D33" s="18" t="s">
        <v>52</v>
      </c>
      <c r="E33" s="14" t="s">
        <v>53</v>
      </c>
      <c r="F33" s="62">
        <v>0.1</v>
      </c>
      <c r="G33" s="28">
        <f t="shared" si="0"/>
        <v>4322.16</v>
      </c>
      <c r="H33" t="s">
        <v>417</v>
      </c>
    </row>
    <row r="34" spans="1:8" x14ac:dyDescent="0.25">
      <c r="A34" s="5" t="s">
        <v>76</v>
      </c>
      <c r="B34" s="8" t="s">
        <v>77</v>
      </c>
      <c r="C34" s="18">
        <v>14800</v>
      </c>
      <c r="D34" s="18" t="s">
        <v>16</v>
      </c>
      <c r="E34" s="14" t="s">
        <v>10</v>
      </c>
      <c r="F34" s="62">
        <v>0.1</v>
      </c>
      <c r="G34" s="28">
        <f t="shared" si="0"/>
        <v>1480</v>
      </c>
      <c r="H34" t="s">
        <v>412</v>
      </c>
    </row>
    <row r="35" spans="1:8" x14ac:dyDescent="0.25">
      <c r="A35" s="5" t="s">
        <v>78</v>
      </c>
      <c r="B35" s="11" t="s">
        <v>79</v>
      </c>
      <c r="C35" s="13">
        <v>12300</v>
      </c>
      <c r="D35" s="18" t="s">
        <v>16</v>
      </c>
      <c r="E35" s="14" t="s">
        <v>10</v>
      </c>
      <c r="F35" s="62">
        <v>0.1</v>
      </c>
      <c r="G35" s="28">
        <f t="shared" si="0"/>
        <v>1230</v>
      </c>
      <c r="H35" t="s">
        <v>412</v>
      </c>
    </row>
    <row r="36" spans="1:8" x14ac:dyDescent="0.25">
      <c r="A36" s="5" t="s">
        <v>80</v>
      </c>
      <c r="B36" s="8" t="s">
        <v>81</v>
      </c>
      <c r="C36" s="18">
        <v>7194.98</v>
      </c>
      <c r="D36" s="18" t="s">
        <v>13</v>
      </c>
      <c r="E36" s="14" t="s">
        <v>10</v>
      </c>
      <c r="F36" s="62">
        <v>0.1</v>
      </c>
      <c r="G36" s="28">
        <f t="shared" si="0"/>
        <v>719.49800000000005</v>
      </c>
      <c r="H36" t="s">
        <v>412</v>
      </c>
    </row>
    <row r="37" spans="1:8" x14ac:dyDescent="0.25">
      <c r="A37" s="5" t="s">
        <v>82</v>
      </c>
      <c r="B37" s="8" t="s">
        <v>83</v>
      </c>
      <c r="C37" s="18">
        <v>14000</v>
      </c>
      <c r="D37" s="18" t="s">
        <v>52</v>
      </c>
      <c r="E37" s="14" t="s">
        <v>53</v>
      </c>
      <c r="F37" s="62">
        <v>0.1</v>
      </c>
      <c r="G37" s="28">
        <f t="shared" si="0"/>
        <v>1400</v>
      </c>
      <c r="H37" t="s">
        <v>412</v>
      </c>
    </row>
    <row r="38" spans="1:8" x14ac:dyDescent="0.25">
      <c r="A38" s="5" t="s">
        <v>84</v>
      </c>
      <c r="B38" s="8" t="s">
        <v>85</v>
      </c>
      <c r="C38" s="18">
        <v>8500</v>
      </c>
      <c r="D38" s="18" t="s">
        <v>52</v>
      </c>
      <c r="E38" s="14" t="s">
        <v>53</v>
      </c>
      <c r="F38" s="62">
        <v>0.1</v>
      </c>
      <c r="G38" s="28">
        <f t="shared" si="0"/>
        <v>850</v>
      </c>
      <c r="H38" t="s">
        <v>415</v>
      </c>
    </row>
    <row r="39" spans="1:8" x14ac:dyDescent="0.25">
      <c r="A39" s="5" t="s">
        <v>86</v>
      </c>
      <c r="B39" s="8" t="s">
        <v>87</v>
      </c>
      <c r="C39" s="18">
        <v>36154.800000000003</v>
      </c>
      <c r="D39" s="18" t="s">
        <v>13</v>
      </c>
      <c r="E39" s="14" t="s">
        <v>53</v>
      </c>
      <c r="F39" s="62">
        <v>0.33299999999999996</v>
      </c>
      <c r="G39" s="28">
        <f t="shared" si="0"/>
        <v>12039.5484</v>
      </c>
      <c r="H39" t="s">
        <v>414</v>
      </c>
    </row>
    <row r="40" spans="1:8" x14ac:dyDescent="0.25">
      <c r="A40" s="5" t="s">
        <v>88</v>
      </c>
      <c r="B40" s="8" t="s">
        <v>89</v>
      </c>
      <c r="C40" s="18">
        <v>9350.01</v>
      </c>
      <c r="D40" s="18" t="s">
        <v>52</v>
      </c>
      <c r="E40" s="14" t="s">
        <v>53</v>
      </c>
      <c r="F40" s="62">
        <v>0.33299999999999996</v>
      </c>
      <c r="G40" s="28">
        <f t="shared" si="0"/>
        <v>3113.5533299999997</v>
      </c>
      <c r="H40" t="s">
        <v>414</v>
      </c>
    </row>
    <row r="41" spans="1:8" x14ac:dyDescent="0.25">
      <c r="A41" s="5" t="s">
        <v>90</v>
      </c>
      <c r="B41" s="8" t="s">
        <v>91</v>
      </c>
      <c r="C41" s="18">
        <v>9350.01</v>
      </c>
      <c r="D41" s="18" t="s">
        <v>92</v>
      </c>
      <c r="E41" s="14" t="s">
        <v>10</v>
      </c>
      <c r="F41" s="62">
        <v>0.33299999999999996</v>
      </c>
      <c r="G41" s="28">
        <f t="shared" si="0"/>
        <v>3113.5533299999997</v>
      </c>
      <c r="H41" t="s">
        <v>414</v>
      </c>
    </row>
    <row r="42" spans="1:8" x14ac:dyDescent="0.25">
      <c r="A42" s="5" t="s">
        <v>93</v>
      </c>
      <c r="B42" s="8" t="s">
        <v>94</v>
      </c>
      <c r="C42" s="18">
        <v>9350.01</v>
      </c>
      <c r="D42" s="18" t="s">
        <v>92</v>
      </c>
      <c r="E42" s="14" t="s">
        <v>10</v>
      </c>
      <c r="F42" s="62">
        <v>0.33299999999999996</v>
      </c>
      <c r="G42" s="28">
        <f t="shared" si="0"/>
        <v>3113.5533299999997</v>
      </c>
      <c r="H42" t="s">
        <v>414</v>
      </c>
    </row>
    <row r="43" spans="1:8" x14ac:dyDescent="0.25">
      <c r="A43" s="5" t="s">
        <v>95</v>
      </c>
      <c r="B43" s="8" t="s">
        <v>96</v>
      </c>
      <c r="C43" s="18">
        <v>13385.24</v>
      </c>
      <c r="D43" s="18" t="s">
        <v>16</v>
      </c>
      <c r="E43" s="14" t="s">
        <v>10</v>
      </c>
      <c r="F43" s="62">
        <v>0.33299999999999996</v>
      </c>
      <c r="G43" s="28">
        <f t="shared" si="0"/>
        <v>4457.2849199999991</v>
      </c>
      <c r="H43" t="s">
        <v>414</v>
      </c>
    </row>
    <row r="44" spans="1:8" ht="30" x14ac:dyDescent="0.25">
      <c r="A44" s="5" t="s">
        <v>97</v>
      </c>
      <c r="B44" s="11" t="s">
        <v>98</v>
      </c>
      <c r="C44" s="13">
        <v>13385.24</v>
      </c>
      <c r="D44" s="18" t="s">
        <v>16</v>
      </c>
      <c r="E44" s="14" t="s">
        <v>10</v>
      </c>
      <c r="F44" s="62">
        <v>0.33299999999999996</v>
      </c>
      <c r="G44" s="28">
        <f t="shared" si="0"/>
        <v>4457.2849199999991</v>
      </c>
      <c r="H44" t="s">
        <v>414</v>
      </c>
    </row>
    <row r="45" spans="1:8" x14ac:dyDescent="0.25">
      <c r="A45" s="5" t="s">
        <v>99</v>
      </c>
      <c r="B45" s="8" t="s">
        <v>100</v>
      </c>
      <c r="C45" s="18">
        <v>4999</v>
      </c>
      <c r="D45" s="18" t="s">
        <v>52</v>
      </c>
      <c r="E45" s="14" t="s">
        <v>53</v>
      </c>
      <c r="F45" s="62">
        <v>0.33299999999999996</v>
      </c>
      <c r="G45" s="28">
        <f t="shared" si="0"/>
        <v>1664.6669999999999</v>
      </c>
      <c r="H45" t="s">
        <v>414</v>
      </c>
    </row>
    <row r="46" spans="1:8" x14ac:dyDescent="0.25">
      <c r="A46" s="5" t="s">
        <v>101</v>
      </c>
      <c r="B46" s="8" t="s">
        <v>102</v>
      </c>
      <c r="C46" s="18">
        <v>9998</v>
      </c>
      <c r="D46" s="18" t="s">
        <v>52</v>
      </c>
      <c r="E46" s="14" t="s">
        <v>53</v>
      </c>
      <c r="F46" s="62">
        <v>0.33299999999999996</v>
      </c>
      <c r="G46" s="28">
        <f t="shared" si="0"/>
        <v>3329.3339999999998</v>
      </c>
      <c r="H46" t="s">
        <v>414</v>
      </c>
    </row>
    <row r="47" spans="1:8" x14ac:dyDescent="0.25">
      <c r="A47" s="5" t="s">
        <v>103</v>
      </c>
      <c r="B47" s="8" t="s">
        <v>104</v>
      </c>
      <c r="C47" s="18">
        <v>30496.400000000001</v>
      </c>
      <c r="D47" s="18" t="s">
        <v>105</v>
      </c>
      <c r="E47" s="14" t="s">
        <v>53</v>
      </c>
      <c r="F47" s="62">
        <v>0.33299999999999996</v>
      </c>
      <c r="G47" s="28">
        <f t="shared" si="0"/>
        <v>10155.3012</v>
      </c>
      <c r="H47" t="s">
        <v>414</v>
      </c>
    </row>
    <row r="48" spans="1:8" ht="16.5" customHeight="1" x14ac:dyDescent="0.25">
      <c r="A48" s="5" t="s">
        <v>106</v>
      </c>
      <c r="B48" s="8" t="s">
        <v>107</v>
      </c>
      <c r="C48" s="18">
        <v>22040</v>
      </c>
      <c r="D48" s="18" t="s">
        <v>108</v>
      </c>
      <c r="E48" s="14" t="s">
        <v>53</v>
      </c>
      <c r="F48" s="62">
        <v>0.33299999999999996</v>
      </c>
      <c r="G48" s="28">
        <f t="shared" si="0"/>
        <v>7339.3199999999988</v>
      </c>
      <c r="H48" t="s">
        <v>414</v>
      </c>
    </row>
    <row r="49" spans="1:8" x14ac:dyDescent="0.25">
      <c r="A49" s="5" t="s">
        <v>109</v>
      </c>
      <c r="B49" s="8" t="s">
        <v>110</v>
      </c>
      <c r="C49" s="18">
        <v>6499</v>
      </c>
      <c r="D49" s="18" t="s">
        <v>64</v>
      </c>
      <c r="E49" s="14" t="s">
        <v>10</v>
      </c>
      <c r="F49" s="62">
        <v>0.33299999999999996</v>
      </c>
      <c r="G49" s="28">
        <f t="shared" si="0"/>
        <v>2164.1669999999999</v>
      </c>
      <c r="H49" t="s">
        <v>414</v>
      </c>
    </row>
    <row r="50" spans="1:8" x14ac:dyDescent="0.25">
      <c r="A50" s="5" t="s">
        <v>111</v>
      </c>
      <c r="B50" s="8" t="s">
        <v>112</v>
      </c>
      <c r="C50" s="18">
        <v>4299</v>
      </c>
      <c r="D50" s="18" t="s">
        <v>113</v>
      </c>
      <c r="E50" s="14" t="s">
        <v>10</v>
      </c>
      <c r="F50" s="62">
        <v>0.1</v>
      </c>
      <c r="G50" s="28">
        <f t="shared" si="0"/>
        <v>429.90000000000003</v>
      </c>
      <c r="H50" t="s">
        <v>415</v>
      </c>
    </row>
    <row r="51" spans="1:8" ht="30" x14ac:dyDescent="0.25">
      <c r="A51" s="5" t="s">
        <v>114</v>
      </c>
      <c r="B51" s="11" t="s">
        <v>115</v>
      </c>
      <c r="C51" s="13">
        <v>85594.08</v>
      </c>
      <c r="D51" s="18" t="s">
        <v>16</v>
      </c>
      <c r="E51" s="14" t="s">
        <v>53</v>
      </c>
      <c r="F51" s="62">
        <v>0.1</v>
      </c>
      <c r="G51" s="28">
        <f t="shared" si="0"/>
        <v>8559.4080000000013</v>
      </c>
      <c r="H51" t="s">
        <v>415</v>
      </c>
    </row>
    <row r="52" spans="1:8" x14ac:dyDescent="0.25">
      <c r="A52" s="5" t="s">
        <v>116</v>
      </c>
      <c r="B52" s="11" t="s">
        <v>117</v>
      </c>
      <c r="C52" s="13">
        <v>3599.2</v>
      </c>
      <c r="D52" s="18" t="s">
        <v>52</v>
      </c>
      <c r="E52" s="14" t="s">
        <v>53</v>
      </c>
      <c r="F52" s="62">
        <v>0.1</v>
      </c>
      <c r="G52" s="28">
        <f t="shared" si="0"/>
        <v>359.92</v>
      </c>
      <c r="H52" t="s">
        <v>415</v>
      </c>
    </row>
    <row r="53" spans="1:8" x14ac:dyDescent="0.25">
      <c r="A53" s="5" t="s">
        <v>118</v>
      </c>
      <c r="B53" s="11" t="s">
        <v>119</v>
      </c>
      <c r="C53" s="13">
        <v>3599.2</v>
      </c>
      <c r="D53" s="18" t="s">
        <v>52</v>
      </c>
      <c r="E53" s="14" t="s">
        <v>53</v>
      </c>
      <c r="F53" s="62">
        <v>0.1</v>
      </c>
      <c r="G53" s="28">
        <f t="shared" si="0"/>
        <v>359.92</v>
      </c>
      <c r="H53" t="s">
        <v>415</v>
      </c>
    </row>
    <row r="54" spans="1:8" ht="30" x14ac:dyDescent="0.25">
      <c r="A54" s="5" t="s">
        <v>120</v>
      </c>
      <c r="B54" s="8" t="s">
        <v>121</v>
      </c>
      <c r="C54" s="18">
        <v>69600</v>
      </c>
      <c r="D54" s="18" t="s">
        <v>13</v>
      </c>
      <c r="E54" s="14" t="s">
        <v>53</v>
      </c>
      <c r="F54" s="62">
        <v>0.1</v>
      </c>
      <c r="G54" s="28">
        <f t="shared" si="0"/>
        <v>6960</v>
      </c>
      <c r="H54" t="s">
        <v>415</v>
      </c>
    </row>
    <row r="55" spans="1:8" x14ac:dyDescent="0.25">
      <c r="A55" s="5" t="s">
        <v>122</v>
      </c>
      <c r="B55" s="11" t="s">
        <v>123</v>
      </c>
      <c r="C55" s="13">
        <v>4699</v>
      </c>
      <c r="D55" s="18" t="s">
        <v>64</v>
      </c>
      <c r="E55" s="14" t="s">
        <v>10</v>
      </c>
      <c r="F55" s="62">
        <v>0.1</v>
      </c>
      <c r="G55" s="28">
        <f t="shared" si="0"/>
        <v>469.90000000000003</v>
      </c>
      <c r="H55" t="s">
        <v>415</v>
      </c>
    </row>
    <row r="56" spans="1:8" ht="30" x14ac:dyDescent="0.25">
      <c r="A56" s="5" t="s">
        <v>124</v>
      </c>
      <c r="B56" s="11" t="s">
        <v>125</v>
      </c>
      <c r="C56" s="13">
        <v>331200</v>
      </c>
      <c r="D56" s="18" t="s">
        <v>64</v>
      </c>
      <c r="E56" s="14" t="s">
        <v>10</v>
      </c>
      <c r="F56" s="62">
        <v>0.2</v>
      </c>
      <c r="G56" s="28">
        <f t="shared" si="0"/>
        <v>66240</v>
      </c>
      <c r="H56" t="s">
        <v>416</v>
      </c>
    </row>
    <row r="57" spans="1:8" x14ac:dyDescent="0.25">
      <c r="A57" s="5" t="s">
        <v>126</v>
      </c>
      <c r="B57" s="8" t="s">
        <v>127</v>
      </c>
      <c r="C57" s="18">
        <v>150400</v>
      </c>
      <c r="D57" s="18" t="s">
        <v>128</v>
      </c>
      <c r="E57" s="14" t="s">
        <v>10</v>
      </c>
      <c r="F57" s="62">
        <v>0.2</v>
      </c>
      <c r="G57" s="28">
        <f t="shared" si="0"/>
        <v>30080</v>
      </c>
      <c r="H57" t="s">
        <v>416</v>
      </c>
    </row>
    <row r="58" spans="1:8" x14ac:dyDescent="0.25">
      <c r="A58" s="5" t="s">
        <v>129</v>
      </c>
      <c r="B58" s="11" t="s">
        <v>130</v>
      </c>
      <c r="C58" s="13">
        <v>27840</v>
      </c>
      <c r="D58" s="18" t="s">
        <v>52</v>
      </c>
      <c r="E58" s="14" t="s">
        <v>53</v>
      </c>
      <c r="F58" s="62">
        <v>0.2</v>
      </c>
      <c r="G58" s="28">
        <f t="shared" si="0"/>
        <v>5568</v>
      </c>
      <c r="H58" t="s">
        <v>416</v>
      </c>
    </row>
    <row r="59" spans="1:8" x14ac:dyDescent="0.25">
      <c r="A59" s="5" t="s">
        <v>131</v>
      </c>
      <c r="B59" s="11" t="s">
        <v>132</v>
      </c>
      <c r="C59" s="13">
        <v>23100</v>
      </c>
      <c r="D59" s="18" t="s">
        <v>52</v>
      </c>
      <c r="E59" s="14" t="s">
        <v>53</v>
      </c>
      <c r="F59" s="62">
        <v>0.1</v>
      </c>
      <c r="G59" s="28">
        <f t="shared" si="0"/>
        <v>2310</v>
      </c>
      <c r="H59" t="s">
        <v>418</v>
      </c>
    </row>
    <row r="60" spans="1:8" x14ac:dyDescent="0.25">
      <c r="A60" s="5" t="s">
        <v>133</v>
      </c>
      <c r="B60" s="8" t="s">
        <v>134</v>
      </c>
      <c r="C60" s="18">
        <v>17292</v>
      </c>
      <c r="D60" s="18" t="s">
        <v>16</v>
      </c>
      <c r="E60" s="14" t="s">
        <v>10</v>
      </c>
      <c r="F60" s="62">
        <v>0.1</v>
      </c>
      <c r="G60" s="28">
        <f t="shared" si="0"/>
        <v>1729.2</v>
      </c>
      <c r="H60" t="s">
        <v>412</v>
      </c>
    </row>
    <row r="61" spans="1:8" x14ac:dyDescent="0.25">
      <c r="A61" s="5" t="s">
        <v>135</v>
      </c>
      <c r="B61" s="11" t="s">
        <v>136</v>
      </c>
      <c r="C61" s="13">
        <v>19279.5</v>
      </c>
      <c r="D61" s="18" t="s">
        <v>16</v>
      </c>
      <c r="E61" s="14" t="s">
        <v>10</v>
      </c>
      <c r="F61" s="62">
        <v>0.1</v>
      </c>
      <c r="G61" s="28">
        <f t="shared" si="0"/>
        <v>1927.95</v>
      </c>
      <c r="H61" t="s">
        <v>412</v>
      </c>
    </row>
    <row r="62" spans="1:8" x14ac:dyDescent="0.25">
      <c r="A62" s="5" t="s">
        <v>137</v>
      </c>
      <c r="B62" s="8" t="s">
        <v>138</v>
      </c>
      <c r="C62" s="18">
        <v>18270</v>
      </c>
      <c r="D62" s="18" t="s">
        <v>49</v>
      </c>
      <c r="E62" s="14" t="s">
        <v>10</v>
      </c>
      <c r="F62" s="62">
        <v>0.1</v>
      </c>
      <c r="G62" s="28">
        <f t="shared" si="0"/>
        <v>1827</v>
      </c>
      <c r="H62" t="s">
        <v>412</v>
      </c>
    </row>
    <row r="63" spans="1:8" x14ac:dyDescent="0.25">
      <c r="A63" s="5" t="s">
        <v>139</v>
      </c>
      <c r="B63" s="8" t="s">
        <v>140</v>
      </c>
      <c r="C63" s="18">
        <v>42920</v>
      </c>
      <c r="D63" s="18" t="s">
        <v>49</v>
      </c>
      <c r="E63" s="14" t="s">
        <v>10</v>
      </c>
      <c r="F63" s="62">
        <v>0.1</v>
      </c>
      <c r="G63" s="28">
        <f t="shared" si="0"/>
        <v>4292</v>
      </c>
      <c r="H63" t="s">
        <v>412</v>
      </c>
    </row>
    <row r="64" spans="1:8" x14ac:dyDescent="0.25">
      <c r="A64" s="5" t="s">
        <v>141</v>
      </c>
      <c r="B64" s="8" t="s">
        <v>142</v>
      </c>
      <c r="C64" s="18">
        <v>9280</v>
      </c>
      <c r="D64" s="18" t="s">
        <v>49</v>
      </c>
      <c r="E64" s="14" t="s">
        <v>10</v>
      </c>
      <c r="F64" s="62">
        <v>0.1</v>
      </c>
      <c r="G64" s="28">
        <f t="shared" si="0"/>
        <v>928</v>
      </c>
      <c r="H64" t="s">
        <v>412</v>
      </c>
    </row>
    <row r="65" spans="1:8" x14ac:dyDescent="0.25">
      <c r="A65" s="5" t="s">
        <v>143</v>
      </c>
      <c r="B65" s="8" t="s">
        <v>144</v>
      </c>
      <c r="C65" s="18">
        <v>27840</v>
      </c>
      <c r="D65" s="18" t="s">
        <v>49</v>
      </c>
      <c r="E65" s="14" t="s">
        <v>10</v>
      </c>
      <c r="F65" s="62">
        <v>0.1</v>
      </c>
      <c r="G65" s="28">
        <f t="shared" si="0"/>
        <v>2784</v>
      </c>
      <c r="H65" t="s">
        <v>412</v>
      </c>
    </row>
    <row r="66" spans="1:8" x14ac:dyDescent="0.25">
      <c r="A66" s="5" t="s">
        <v>145</v>
      </c>
      <c r="B66" s="8" t="s">
        <v>146</v>
      </c>
      <c r="C66" s="18">
        <v>2320</v>
      </c>
      <c r="D66" s="18" t="s">
        <v>49</v>
      </c>
      <c r="E66" s="14" t="s">
        <v>53</v>
      </c>
      <c r="F66" s="62">
        <v>0.1</v>
      </c>
      <c r="G66" s="28">
        <f t="shared" si="0"/>
        <v>232</v>
      </c>
      <c r="H66" t="s">
        <v>424</v>
      </c>
    </row>
    <row r="67" spans="1:8" x14ac:dyDescent="0.25">
      <c r="A67" s="5" t="s">
        <v>147</v>
      </c>
      <c r="B67" s="8" t="s">
        <v>148</v>
      </c>
      <c r="C67" s="18">
        <v>14998.03</v>
      </c>
      <c r="D67" s="18" t="s">
        <v>52</v>
      </c>
      <c r="E67" s="14" t="s">
        <v>53</v>
      </c>
      <c r="F67" s="62">
        <v>0.33299999999999996</v>
      </c>
      <c r="G67" s="28">
        <f t="shared" si="0"/>
        <v>4994.3439899999994</v>
      </c>
      <c r="H67" t="s">
        <v>414</v>
      </c>
    </row>
    <row r="68" spans="1:8" x14ac:dyDescent="0.25">
      <c r="A68" s="5" t="s">
        <v>149</v>
      </c>
      <c r="B68" s="8" t="s">
        <v>150</v>
      </c>
      <c r="C68" s="18">
        <v>19999.2</v>
      </c>
      <c r="D68" s="18" t="s">
        <v>16</v>
      </c>
      <c r="E68" s="14" t="s">
        <v>53</v>
      </c>
      <c r="F68" s="62">
        <v>0.33299999999999996</v>
      </c>
      <c r="G68" s="28">
        <f t="shared" si="0"/>
        <v>6659.7335999999996</v>
      </c>
      <c r="H68" t="s">
        <v>414</v>
      </c>
    </row>
    <row r="69" spans="1:8" x14ac:dyDescent="0.25">
      <c r="A69" s="5" t="s">
        <v>151</v>
      </c>
      <c r="B69" s="8" t="s">
        <v>152</v>
      </c>
      <c r="C69" s="18">
        <v>8999</v>
      </c>
      <c r="D69" s="18" t="s">
        <v>153</v>
      </c>
      <c r="E69" s="14" t="s">
        <v>10</v>
      </c>
      <c r="F69" s="62">
        <v>0.33299999999999996</v>
      </c>
      <c r="G69" s="28">
        <f t="shared" si="0"/>
        <v>2996.6669999999995</v>
      </c>
      <c r="H69" t="s">
        <v>414</v>
      </c>
    </row>
    <row r="70" spans="1:8" x14ac:dyDescent="0.25">
      <c r="A70" s="5" t="s">
        <v>154</v>
      </c>
      <c r="B70" s="8" t="s">
        <v>155</v>
      </c>
      <c r="C70" s="18">
        <v>4199</v>
      </c>
      <c r="D70" s="18" t="s">
        <v>153</v>
      </c>
      <c r="E70" s="14" t="s">
        <v>10</v>
      </c>
      <c r="F70" s="62">
        <v>0.1</v>
      </c>
      <c r="G70" s="28">
        <f t="shared" ref="G70:G93" si="2">+C70*F70</f>
        <v>419.90000000000003</v>
      </c>
      <c r="H70" t="s">
        <v>415</v>
      </c>
    </row>
    <row r="71" spans="1:8" ht="30" x14ac:dyDescent="0.25">
      <c r="A71" s="5" t="s">
        <v>156</v>
      </c>
      <c r="B71" s="8" t="s">
        <v>157</v>
      </c>
      <c r="C71" s="18">
        <v>342705</v>
      </c>
      <c r="D71" s="18" t="s">
        <v>64</v>
      </c>
      <c r="E71" s="14" t="s">
        <v>10</v>
      </c>
      <c r="F71" s="62">
        <v>0.2</v>
      </c>
      <c r="G71" s="28">
        <f t="shared" si="2"/>
        <v>68541</v>
      </c>
      <c r="H71" t="s">
        <v>416</v>
      </c>
    </row>
    <row r="72" spans="1:8" x14ac:dyDescent="0.25">
      <c r="A72" s="5" t="s">
        <v>158</v>
      </c>
      <c r="B72" s="11" t="s">
        <v>159</v>
      </c>
      <c r="C72" s="13">
        <v>150000</v>
      </c>
      <c r="D72" s="18" t="s">
        <v>64</v>
      </c>
      <c r="E72" s="14" t="s">
        <v>10</v>
      </c>
      <c r="F72" s="62">
        <v>0.2</v>
      </c>
      <c r="G72" s="28">
        <f t="shared" si="2"/>
        <v>30000</v>
      </c>
      <c r="H72" t="s">
        <v>416</v>
      </c>
    </row>
    <row r="73" spans="1:8" x14ac:dyDescent="0.25">
      <c r="A73" s="5" t="s">
        <v>160</v>
      </c>
      <c r="B73" s="11" t="s">
        <v>161</v>
      </c>
      <c r="C73" s="13">
        <v>12180</v>
      </c>
      <c r="D73" s="18" t="s">
        <v>52</v>
      </c>
      <c r="E73" s="14" t="s">
        <v>53</v>
      </c>
      <c r="F73" s="62">
        <v>0.1</v>
      </c>
      <c r="G73" s="28">
        <f t="shared" si="2"/>
        <v>1218</v>
      </c>
      <c r="H73" t="s">
        <v>411</v>
      </c>
    </row>
    <row r="74" spans="1:8" x14ac:dyDescent="0.25">
      <c r="A74" s="5" t="s">
        <v>162</v>
      </c>
      <c r="B74" s="11" t="s">
        <v>163</v>
      </c>
      <c r="C74" s="13">
        <v>7900</v>
      </c>
      <c r="D74" s="18" t="s">
        <v>52</v>
      </c>
      <c r="E74" s="14" t="s">
        <v>53</v>
      </c>
      <c r="F74" s="62">
        <v>0.1</v>
      </c>
      <c r="G74" s="28">
        <f t="shared" si="2"/>
        <v>790</v>
      </c>
      <c r="H74" t="s">
        <v>411</v>
      </c>
    </row>
    <row r="75" spans="1:8" x14ac:dyDescent="0.25">
      <c r="A75" s="5" t="s">
        <v>164</v>
      </c>
      <c r="B75" s="8" t="s">
        <v>165</v>
      </c>
      <c r="C75" s="18">
        <v>26900</v>
      </c>
      <c r="D75" s="18" t="s">
        <v>52</v>
      </c>
      <c r="E75" s="14" t="s">
        <v>53</v>
      </c>
      <c r="F75" s="62">
        <v>0.1</v>
      </c>
      <c r="G75" s="28">
        <f t="shared" si="2"/>
        <v>2690</v>
      </c>
      <c r="H75" t="s">
        <v>411</v>
      </c>
    </row>
    <row r="76" spans="1:8" x14ac:dyDescent="0.25">
      <c r="A76" s="5" t="s">
        <v>166</v>
      </c>
      <c r="B76" s="8" t="s">
        <v>167</v>
      </c>
      <c r="C76" s="18">
        <v>1999</v>
      </c>
      <c r="D76" s="18" t="s">
        <v>52</v>
      </c>
      <c r="E76" s="14" t="s">
        <v>53</v>
      </c>
      <c r="F76" s="62">
        <v>0.1</v>
      </c>
      <c r="G76" s="28">
        <f t="shared" si="2"/>
        <v>199.9</v>
      </c>
      <c r="H76" t="s">
        <v>420</v>
      </c>
    </row>
    <row r="77" spans="1:8" x14ac:dyDescent="0.25">
      <c r="A77" s="5" t="s">
        <v>168</v>
      </c>
      <c r="B77" s="8" t="s">
        <v>169</v>
      </c>
      <c r="C77" s="18">
        <v>3800</v>
      </c>
      <c r="D77" s="18" t="s">
        <v>105</v>
      </c>
      <c r="E77" s="14" t="s">
        <v>53</v>
      </c>
      <c r="F77" s="62">
        <v>0.1</v>
      </c>
      <c r="G77" s="28">
        <f t="shared" si="2"/>
        <v>380</v>
      </c>
      <c r="H77" t="s">
        <v>412</v>
      </c>
    </row>
    <row r="78" spans="1:8" x14ac:dyDescent="0.25">
      <c r="A78" s="5" t="s">
        <v>170</v>
      </c>
      <c r="B78" s="8" t="s">
        <v>171</v>
      </c>
      <c r="C78" s="18">
        <v>10289</v>
      </c>
      <c r="D78" s="18" t="s">
        <v>52</v>
      </c>
      <c r="E78" s="14" t="s">
        <v>53</v>
      </c>
      <c r="F78" s="62">
        <v>0.33299999999999996</v>
      </c>
      <c r="G78" s="28">
        <f t="shared" si="2"/>
        <v>3426.2369999999996</v>
      </c>
      <c r="H78" t="s">
        <v>414</v>
      </c>
    </row>
    <row r="79" spans="1:8" x14ac:dyDescent="0.25">
      <c r="A79" s="5" t="s">
        <v>172</v>
      </c>
      <c r="B79" s="8" t="s">
        <v>173</v>
      </c>
      <c r="C79" s="18">
        <v>4499</v>
      </c>
      <c r="D79" s="18" t="s">
        <v>49</v>
      </c>
      <c r="E79" s="14" t="s">
        <v>53</v>
      </c>
      <c r="F79" s="62">
        <v>0.1</v>
      </c>
      <c r="G79" s="28">
        <f t="shared" si="2"/>
        <v>449.90000000000003</v>
      </c>
      <c r="H79" t="s">
        <v>415</v>
      </c>
    </row>
    <row r="80" spans="1:8" x14ac:dyDescent="0.25">
      <c r="A80" s="5" t="s">
        <v>174</v>
      </c>
      <c r="B80" s="8" t="s">
        <v>175</v>
      </c>
      <c r="C80" s="18">
        <v>4499</v>
      </c>
      <c r="D80" s="18" t="s">
        <v>13</v>
      </c>
      <c r="E80" s="14" t="s">
        <v>53</v>
      </c>
      <c r="F80" s="62">
        <v>0.1</v>
      </c>
      <c r="G80" s="28">
        <f t="shared" si="2"/>
        <v>449.90000000000003</v>
      </c>
      <c r="H80" t="s">
        <v>415</v>
      </c>
    </row>
    <row r="81" spans="1:8" x14ac:dyDescent="0.25">
      <c r="A81" s="5" t="s">
        <v>176</v>
      </c>
      <c r="B81" s="8" t="s">
        <v>177</v>
      </c>
      <c r="C81" s="18">
        <v>14999</v>
      </c>
      <c r="D81" s="18" t="s">
        <v>13</v>
      </c>
      <c r="E81" s="14" t="s">
        <v>53</v>
      </c>
      <c r="F81" s="62">
        <v>0.33299999999999996</v>
      </c>
      <c r="G81" s="28">
        <f t="shared" si="2"/>
        <v>4994.6669999999995</v>
      </c>
      <c r="H81" t="s">
        <v>414</v>
      </c>
    </row>
    <row r="82" spans="1:8" x14ac:dyDescent="0.25">
      <c r="A82" s="5" t="s">
        <v>178</v>
      </c>
      <c r="B82" s="11" t="s">
        <v>179</v>
      </c>
      <c r="C82" s="13">
        <v>5890</v>
      </c>
      <c r="D82" s="18" t="s">
        <v>52</v>
      </c>
      <c r="E82" s="14" t="s">
        <v>53</v>
      </c>
      <c r="F82" s="62">
        <v>0.1</v>
      </c>
      <c r="G82" s="28">
        <f t="shared" si="2"/>
        <v>589</v>
      </c>
      <c r="H82" t="s">
        <v>419</v>
      </c>
    </row>
    <row r="83" spans="1:8" x14ac:dyDescent="0.25">
      <c r="A83" s="5" t="s">
        <v>180</v>
      </c>
      <c r="B83" s="11" t="s">
        <v>181</v>
      </c>
      <c r="C83" s="13">
        <v>9235</v>
      </c>
      <c r="D83" s="18" t="s">
        <v>52</v>
      </c>
      <c r="E83" s="14" t="s">
        <v>53</v>
      </c>
      <c r="F83" s="62">
        <v>0.1</v>
      </c>
      <c r="G83" s="28">
        <f t="shared" si="2"/>
        <v>923.5</v>
      </c>
      <c r="H83" t="s">
        <v>420</v>
      </c>
    </row>
    <row r="84" spans="1:8" x14ac:dyDescent="0.25">
      <c r="A84" s="5" t="s">
        <v>182</v>
      </c>
      <c r="B84" s="11" t="s">
        <v>183</v>
      </c>
      <c r="C84" s="13">
        <v>16704</v>
      </c>
      <c r="D84" s="18" t="s">
        <v>113</v>
      </c>
      <c r="E84" s="14" t="s">
        <v>10</v>
      </c>
      <c r="F84" s="62">
        <v>0.1</v>
      </c>
      <c r="G84" s="28">
        <f t="shared" si="2"/>
        <v>1670.4</v>
      </c>
      <c r="H84" t="s">
        <v>424</v>
      </c>
    </row>
    <row r="85" spans="1:8" x14ac:dyDescent="0.25">
      <c r="A85" s="5" t="s">
        <v>184</v>
      </c>
      <c r="B85" s="11" t="s">
        <v>185</v>
      </c>
      <c r="C85" s="18">
        <v>6000</v>
      </c>
      <c r="D85" s="18" t="s">
        <v>153</v>
      </c>
      <c r="E85" s="14" t="s">
        <v>10</v>
      </c>
      <c r="F85" s="62">
        <v>0.1</v>
      </c>
      <c r="G85" s="28">
        <f t="shared" si="2"/>
        <v>600</v>
      </c>
      <c r="H85" t="s">
        <v>412</v>
      </c>
    </row>
    <row r="86" spans="1:8" x14ac:dyDescent="0.25">
      <c r="A86" s="5" t="s">
        <v>186</v>
      </c>
      <c r="B86" s="11" t="s">
        <v>187</v>
      </c>
      <c r="C86" s="18">
        <v>10000</v>
      </c>
      <c r="D86" s="18" t="s">
        <v>128</v>
      </c>
      <c r="E86" s="14" t="s">
        <v>10</v>
      </c>
      <c r="F86" s="62">
        <v>0.1</v>
      </c>
      <c r="G86" s="28">
        <f t="shared" si="2"/>
        <v>1000</v>
      </c>
      <c r="H86" t="s">
        <v>412</v>
      </c>
    </row>
    <row r="87" spans="1:8" x14ac:dyDescent="0.25">
      <c r="A87" s="5" t="s">
        <v>188</v>
      </c>
      <c r="B87" s="11" t="s">
        <v>189</v>
      </c>
      <c r="C87" s="18">
        <v>8499.01</v>
      </c>
      <c r="D87" s="18" t="s">
        <v>128</v>
      </c>
      <c r="E87" s="14" t="s">
        <v>10</v>
      </c>
      <c r="F87" s="62">
        <v>0.33299999999999996</v>
      </c>
      <c r="G87" s="28">
        <f t="shared" si="2"/>
        <v>2830.1703299999999</v>
      </c>
      <c r="H87" t="s">
        <v>414</v>
      </c>
    </row>
    <row r="88" spans="1:8" x14ac:dyDescent="0.25">
      <c r="A88" s="5" t="s">
        <v>190</v>
      </c>
      <c r="B88" s="11" t="s">
        <v>191</v>
      </c>
      <c r="C88" s="18">
        <v>4900</v>
      </c>
      <c r="D88" s="18" t="s">
        <v>192</v>
      </c>
      <c r="E88" s="14" t="s">
        <v>10</v>
      </c>
      <c r="F88" s="62">
        <v>0.33299999999999996</v>
      </c>
      <c r="G88" s="28">
        <f t="shared" si="2"/>
        <v>1631.6999999999998</v>
      </c>
      <c r="H88" t="s">
        <v>414</v>
      </c>
    </row>
    <row r="89" spans="1:8" ht="30" x14ac:dyDescent="0.25">
      <c r="A89" s="5" t="s">
        <v>193</v>
      </c>
      <c r="B89" s="11" t="s">
        <v>194</v>
      </c>
      <c r="C89" s="13">
        <v>47241</v>
      </c>
      <c r="D89" s="18" t="s">
        <v>128</v>
      </c>
      <c r="E89" s="14" t="s">
        <v>10</v>
      </c>
      <c r="F89" s="62">
        <v>0.1</v>
      </c>
      <c r="G89" s="28">
        <f t="shared" si="2"/>
        <v>4724.1000000000004</v>
      </c>
      <c r="H89" t="s">
        <v>415</v>
      </c>
    </row>
    <row r="90" spans="1:8" x14ac:dyDescent="0.25">
      <c r="A90" s="5" t="s">
        <v>195</v>
      </c>
      <c r="B90" s="8" t="s">
        <v>196</v>
      </c>
      <c r="C90" s="18">
        <v>62000</v>
      </c>
      <c r="D90" s="18" t="s">
        <v>13</v>
      </c>
      <c r="E90" s="14" t="s">
        <v>10</v>
      </c>
      <c r="F90" s="62">
        <v>0.2</v>
      </c>
      <c r="G90" s="28">
        <f t="shared" si="2"/>
        <v>12400</v>
      </c>
      <c r="H90" t="s">
        <v>416</v>
      </c>
    </row>
    <row r="91" spans="1:8" ht="30" x14ac:dyDescent="0.25">
      <c r="A91" s="5" t="s">
        <v>197</v>
      </c>
      <c r="B91" s="11" t="s">
        <v>198</v>
      </c>
      <c r="C91" s="18">
        <v>53281.7</v>
      </c>
      <c r="D91" s="18" t="s">
        <v>64</v>
      </c>
      <c r="E91" s="14" t="s">
        <v>10</v>
      </c>
      <c r="F91" s="62">
        <v>0.1</v>
      </c>
      <c r="G91" s="28">
        <f t="shared" si="2"/>
        <v>5328.17</v>
      </c>
      <c r="H91" t="s">
        <v>413</v>
      </c>
    </row>
    <row r="92" spans="1:8" x14ac:dyDescent="0.25">
      <c r="A92" s="5" t="s">
        <v>199</v>
      </c>
      <c r="B92" s="11" t="s">
        <v>200</v>
      </c>
      <c r="C92" s="13">
        <v>21000</v>
      </c>
      <c r="D92" s="18" t="s">
        <v>64</v>
      </c>
      <c r="E92" s="14" t="s">
        <v>10</v>
      </c>
      <c r="F92" s="64">
        <v>0.1</v>
      </c>
      <c r="G92" s="28">
        <f t="shared" si="2"/>
        <v>2100</v>
      </c>
      <c r="H92" t="s">
        <v>417</v>
      </c>
    </row>
    <row r="93" spans="1:8" x14ac:dyDescent="0.25">
      <c r="A93" s="5" t="s">
        <v>201</v>
      </c>
      <c r="B93" s="8" t="s">
        <v>202</v>
      </c>
      <c r="C93" s="18">
        <v>26285</v>
      </c>
      <c r="D93" s="18" t="s">
        <v>49</v>
      </c>
      <c r="E93" s="14" t="s">
        <v>10</v>
      </c>
      <c r="F93" s="64">
        <v>0.33300000000000002</v>
      </c>
      <c r="G93" s="28">
        <f t="shared" si="2"/>
        <v>8752.9050000000007</v>
      </c>
      <c r="H93" t="s">
        <v>417</v>
      </c>
    </row>
    <row r="94" spans="1:8" ht="30" x14ac:dyDescent="0.25">
      <c r="A94" s="5" t="s">
        <v>203</v>
      </c>
      <c r="B94" s="11" t="s">
        <v>204</v>
      </c>
      <c r="C94" s="13">
        <v>149310.56</v>
      </c>
      <c r="D94" s="18" t="s">
        <v>13</v>
      </c>
      <c r="E94" s="14" t="s">
        <v>10</v>
      </c>
      <c r="F94" s="64">
        <v>0.1</v>
      </c>
      <c r="G94" s="28">
        <f t="shared" ref="G94:G118" si="3">+C94*F94</f>
        <v>14931.056</v>
      </c>
      <c r="H94" t="s">
        <v>420</v>
      </c>
    </row>
    <row r="95" spans="1:8" x14ac:dyDescent="0.25">
      <c r="A95" s="5" t="s">
        <v>205</v>
      </c>
      <c r="B95" s="8" t="s">
        <v>206</v>
      </c>
      <c r="C95" s="18">
        <v>2998.99</v>
      </c>
      <c r="D95" s="18" t="s">
        <v>52</v>
      </c>
      <c r="E95" s="14" t="s">
        <v>53</v>
      </c>
      <c r="F95" s="64">
        <v>0.1</v>
      </c>
      <c r="G95" s="28">
        <f t="shared" si="3"/>
        <v>299.899</v>
      </c>
      <c r="H95" t="s">
        <v>420</v>
      </c>
    </row>
    <row r="96" spans="1:8" x14ac:dyDescent="0.25">
      <c r="A96" s="5" t="s">
        <v>207</v>
      </c>
      <c r="B96" s="8" t="s">
        <v>208</v>
      </c>
      <c r="C96" s="18">
        <v>2800</v>
      </c>
      <c r="D96" s="18" t="s">
        <v>49</v>
      </c>
      <c r="E96" s="14" t="s">
        <v>53</v>
      </c>
      <c r="F96" s="64">
        <v>0.1</v>
      </c>
      <c r="G96" s="28">
        <f t="shared" si="3"/>
        <v>280</v>
      </c>
      <c r="H96" t="s">
        <v>420</v>
      </c>
    </row>
    <row r="97" spans="1:8" x14ac:dyDescent="0.25">
      <c r="A97" s="5" t="s">
        <v>209</v>
      </c>
      <c r="B97" s="11" t="s">
        <v>210</v>
      </c>
      <c r="C97" s="13">
        <v>5000</v>
      </c>
      <c r="D97" s="18" t="s">
        <v>113</v>
      </c>
      <c r="E97" s="14" t="s">
        <v>10</v>
      </c>
      <c r="F97" s="64">
        <v>0.1</v>
      </c>
      <c r="G97" s="28">
        <f t="shared" si="3"/>
        <v>500</v>
      </c>
      <c r="H97" t="s">
        <v>424</v>
      </c>
    </row>
    <row r="98" spans="1:8" x14ac:dyDescent="0.25">
      <c r="A98" s="5" t="s">
        <v>211</v>
      </c>
      <c r="B98" s="8" t="s">
        <v>212</v>
      </c>
      <c r="C98" s="18">
        <v>4700</v>
      </c>
      <c r="D98" s="18" t="s">
        <v>72</v>
      </c>
      <c r="E98" s="14" t="s">
        <v>10</v>
      </c>
      <c r="F98" s="64">
        <v>0.1</v>
      </c>
      <c r="G98" s="28">
        <f t="shared" si="3"/>
        <v>470</v>
      </c>
      <c r="H98" t="s">
        <v>412</v>
      </c>
    </row>
    <row r="99" spans="1:8" x14ac:dyDescent="0.25">
      <c r="A99" s="5" t="s">
        <v>213</v>
      </c>
      <c r="B99" s="8" t="s">
        <v>212</v>
      </c>
      <c r="C99" s="18">
        <v>4000</v>
      </c>
      <c r="D99" s="18" t="s">
        <v>72</v>
      </c>
      <c r="E99" s="14" t="s">
        <v>10</v>
      </c>
      <c r="F99" s="64">
        <v>0.1</v>
      </c>
      <c r="G99" s="28">
        <f t="shared" si="3"/>
        <v>400</v>
      </c>
      <c r="H99" t="s">
        <v>412</v>
      </c>
    </row>
    <row r="100" spans="1:8" x14ac:dyDescent="0.25">
      <c r="A100" s="5" t="s">
        <v>214</v>
      </c>
      <c r="B100" s="8" t="s">
        <v>215</v>
      </c>
      <c r="C100" s="18">
        <v>3200</v>
      </c>
      <c r="D100" s="18" t="s">
        <v>72</v>
      </c>
      <c r="E100" s="14" t="s">
        <v>10</v>
      </c>
      <c r="F100" s="64">
        <v>0.1</v>
      </c>
      <c r="G100" s="28">
        <f t="shared" si="3"/>
        <v>320</v>
      </c>
      <c r="H100" t="s">
        <v>412</v>
      </c>
    </row>
    <row r="101" spans="1:8" x14ac:dyDescent="0.25">
      <c r="A101" s="5" t="s">
        <v>216</v>
      </c>
      <c r="B101" s="8" t="s">
        <v>217</v>
      </c>
      <c r="C101" s="18">
        <v>3500</v>
      </c>
      <c r="D101" s="18" t="s">
        <v>218</v>
      </c>
      <c r="E101" s="14" t="s">
        <v>10</v>
      </c>
      <c r="F101" s="64">
        <v>0.1</v>
      </c>
      <c r="G101" s="28">
        <f t="shared" si="3"/>
        <v>350</v>
      </c>
      <c r="H101" t="s">
        <v>412</v>
      </c>
    </row>
    <row r="102" spans="1:8" x14ac:dyDescent="0.25">
      <c r="A102" s="5" t="s">
        <v>219</v>
      </c>
      <c r="B102" s="8" t="s">
        <v>220</v>
      </c>
      <c r="C102" s="18">
        <v>8500</v>
      </c>
      <c r="D102" s="18" t="s">
        <v>13</v>
      </c>
      <c r="E102" s="14" t="s">
        <v>10</v>
      </c>
      <c r="F102" s="64">
        <v>0.1</v>
      </c>
      <c r="G102" s="28">
        <f t="shared" si="3"/>
        <v>850</v>
      </c>
      <c r="H102" t="s">
        <v>412</v>
      </c>
    </row>
    <row r="103" spans="1:8" x14ac:dyDescent="0.25">
      <c r="A103" s="5" t="s">
        <v>221</v>
      </c>
      <c r="B103" s="8" t="s">
        <v>222</v>
      </c>
      <c r="C103" s="18">
        <v>1500</v>
      </c>
      <c r="D103" s="18" t="s">
        <v>16</v>
      </c>
      <c r="E103" s="14" t="s">
        <v>10</v>
      </c>
      <c r="F103" s="64">
        <v>0.1</v>
      </c>
      <c r="G103" s="28">
        <f t="shared" si="3"/>
        <v>150</v>
      </c>
      <c r="H103" t="s">
        <v>412</v>
      </c>
    </row>
    <row r="104" spans="1:8" x14ac:dyDescent="0.25">
      <c r="A104" s="5" t="s">
        <v>223</v>
      </c>
      <c r="B104" s="8" t="s">
        <v>59</v>
      </c>
      <c r="C104" s="18">
        <v>14299</v>
      </c>
      <c r="D104" s="18" t="s">
        <v>16</v>
      </c>
      <c r="E104" s="14" t="s">
        <v>53</v>
      </c>
      <c r="F104" s="62">
        <v>0.33299999999999996</v>
      </c>
      <c r="G104" s="28">
        <f t="shared" si="3"/>
        <v>4761.5669999999991</v>
      </c>
      <c r="H104" t="s">
        <v>414</v>
      </c>
    </row>
    <row r="105" spans="1:8" x14ac:dyDescent="0.25">
      <c r="A105" s="5" t="s">
        <v>224</v>
      </c>
      <c r="B105" s="8" t="s">
        <v>225</v>
      </c>
      <c r="C105" s="18">
        <v>80000</v>
      </c>
      <c r="D105" s="18" t="s">
        <v>13</v>
      </c>
      <c r="E105" s="14" t="s">
        <v>10</v>
      </c>
      <c r="F105" s="64">
        <v>0.2</v>
      </c>
      <c r="G105" s="28">
        <f t="shared" si="3"/>
        <v>16000</v>
      </c>
      <c r="H105" t="s">
        <v>416</v>
      </c>
    </row>
    <row r="106" spans="1:8" ht="16.5" customHeight="1" x14ac:dyDescent="0.25">
      <c r="A106" s="5" t="s">
        <v>226</v>
      </c>
      <c r="B106" s="8" t="s">
        <v>227</v>
      </c>
      <c r="C106" s="18">
        <v>4900</v>
      </c>
      <c r="D106" s="18" t="s">
        <v>69</v>
      </c>
      <c r="E106" s="14" t="s">
        <v>53</v>
      </c>
      <c r="F106" s="64">
        <v>0.1</v>
      </c>
      <c r="G106" s="28">
        <f t="shared" si="3"/>
        <v>490</v>
      </c>
      <c r="H106" t="s">
        <v>420</v>
      </c>
    </row>
    <row r="107" spans="1:8" x14ac:dyDescent="0.25">
      <c r="A107" s="5" t="s">
        <v>228</v>
      </c>
      <c r="B107" s="8" t="s">
        <v>229</v>
      </c>
      <c r="C107" s="18">
        <v>32248</v>
      </c>
      <c r="D107" s="18" t="s">
        <v>13</v>
      </c>
      <c r="E107" s="14" t="s">
        <v>53</v>
      </c>
      <c r="F107" s="64">
        <v>0.1</v>
      </c>
      <c r="G107" s="28">
        <f t="shared" si="3"/>
        <v>3224.8</v>
      </c>
      <c r="H107" t="s">
        <v>411</v>
      </c>
    </row>
    <row r="108" spans="1:8" x14ac:dyDescent="0.25">
      <c r="A108" s="5" t="s">
        <v>230</v>
      </c>
      <c r="B108" s="8" t="s">
        <v>231</v>
      </c>
      <c r="C108" s="18">
        <v>28350.01</v>
      </c>
      <c r="D108" s="18" t="s">
        <v>13</v>
      </c>
      <c r="E108" s="14" t="s">
        <v>10</v>
      </c>
      <c r="F108" s="64">
        <v>0.1</v>
      </c>
      <c r="G108" s="28">
        <f t="shared" si="3"/>
        <v>2835.0010000000002</v>
      </c>
      <c r="H108" t="s">
        <v>411</v>
      </c>
    </row>
    <row r="109" spans="1:8" x14ac:dyDescent="0.25">
      <c r="A109" s="5" t="s">
        <v>232</v>
      </c>
      <c r="B109" s="21" t="s">
        <v>233</v>
      </c>
      <c r="C109" s="22">
        <v>36112.300000000003</v>
      </c>
      <c r="D109" s="18" t="s">
        <v>64</v>
      </c>
      <c r="E109" s="14" t="s">
        <v>10</v>
      </c>
      <c r="F109" s="64">
        <v>0.33300000000000002</v>
      </c>
      <c r="G109" s="28">
        <f t="shared" si="3"/>
        <v>12025.395900000001</v>
      </c>
      <c r="H109" t="s">
        <v>423</v>
      </c>
    </row>
    <row r="110" spans="1:8" x14ac:dyDescent="0.25">
      <c r="A110" s="5" t="s">
        <v>234</v>
      </c>
      <c r="B110" s="21" t="s">
        <v>235</v>
      </c>
      <c r="C110" s="23">
        <v>15000</v>
      </c>
      <c r="D110" s="18" t="s">
        <v>236</v>
      </c>
      <c r="E110" s="14" t="s">
        <v>10</v>
      </c>
      <c r="F110" s="64">
        <v>0.2</v>
      </c>
      <c r="G110" s="28">
        <f t="shared" si="3"/>
        <v>3000</v>
      </c>
      <c r="H110" t="s">
        <v>416</v>
      </c>
    </row>
    <row r="111" spans="1:8" x14ac:dyDescent="0.25">
      <c r="A111" s="5" t="s">
        <v>237</v>
      </c>
      <c r="B111" s="21" t="s">
        <v>238</v>
      </c>
      <c r="C111" s="22">
        <v>335880.84</v>
      </c>
      <c r="D111" s="18" t="s">
        <v>153</v>
      </c>
      <c r="E111" s="14" t="s">
        <v>10</v>
      </c>
      <c r="F111" s="64">
        <v>0.1</v>
      </c>
      <c r="G111" s="28">
        <f t="shared" si="3"/>
        <v>33588.084000000003</v>
      </c>
      <c r="H111" t="s">
        <v>418</v>
      </c>
    </row>
    <row r="112" spans="1:8" x14ac:dyDescent="0.25">
      <c r="A112" s="5" t="s">
        <v>239</v>
      </c>
      <c r="B112" s="21" t="s">
        <v>240</v>
      </c>
      <c r="C112" s="22">
        <v>4290</v>
      </c>
      <c r="D112" s="18" t="s">
        <v>64</v>
      </c>
      <c r="E112" s="14" t="s">
        <v>10</v>
      </c>
      <c r="F112" s="64">
        <v>0.33300000000000002</v>
      </c>
      <c r="G112" s="28">
        <f t="shared" si="3"/>
        <v>1428.5700000000002</v>
      </c>
      <c r="H112" t="s">
        <v>423</v>
      </c>
    </row>
    <row r="113" spans="1:8" x14ac:dyDescent="0.25">
      <c r="A113" s="5" t="s">
        <v>241</v>
      </c>
      <c r="B113" s="21" t="s">
        <v>242</v>
      </c>
      <c r="C113" s="22">
        <v>7439.2</v>
      </c>
      <c r="D113" s="18" t="s">
        <v>92</v>
      </c>
      <c r="E113" s="14" t="s">
        <v>10</v>
      </c>
      <c r="F113" s="64">
        <v>0.1</v>
      </c>
      <c r="G113" s="28">
        <f t="shared" si="3"/>
        <v>743.92000000000007</v>
      </c>
      <c r="H113" t="s">
        <v>412</v>
      </c>
    </row>
    <row r="114" spans="1:8" x14ac:dyDescent="0.25">
      <c r="A114" s="5" t="s">
        <v>243</v>
      </c>
      <c r="B114" s="21" t="s">
        <v>244</v>
      </c>
      <c r="C114" s="22">
        <v>5249.25</v>
      </c>
      <c r="D114" s="18" t="s">
        <v>16</v>
      </c>
      <c r="E114" s="14" t="s">
        <v>10</v>
      </c>
      <c r="F114" s="64">
        <v>0.33300000000000002</v>
      </c>
      <c r="G114" s="28">
        <f t="shared" si="3"/>
        <v>1748.0002500000001</v>
      </c>
      <c r="H114" t="s">
        <v>423</v>
      </c>
    </row>
    <row r="115" spans="1:8" x14ac:dyDescent="0.25">
      <c r="A115" s="5" t="s">
        <v>245</v>
      </c>
      <c r="B115" s="21" t="s">
        <v>246</v>
      </c>
      <c r="C115" s="22">
        <v>338900</v>
      </c>
      <c r="D115" s="18" t="s">
        <v>64</v>
      </c>
      <c r="E115" s="14" t="s">
        <v>10</v>
      </c>
      <c r="F115" s="64">
        <v>0.2</v>
      </c>
      <c r="G115" s="28">
        <f t="shared" si="3"/>
        <v>67780</v>
      </c>
      <c r="H115" t="s">
        <v>416</v>
      </c>
    </row>
    <row r="116" spans="1:8" x14ac:dyDescent="0.25">
      <c r="A116" s="5" t="s">
        <v>247</v>
      </c>
      <c r="B116" s="21" t="s">
        <v>248</v>
      </c>
      <c r="C116" s="22">
        <v>5500</v>
      </c>
      <c r="D116" s="18" t="s">
        <v>249</v>
      </c>
      <c r="E116" s="14" t="s">
        <v>10</v>
      </c>
      <c r="F116" s="64">
        <v>0.1</v>
      </c>
      <c r="G116" s="28">
        <f t="shared" si="3"/>
        <v>550</v>
      </c>
      <c r="H116" t="s">
        <v>410</v>
      </c>
    </row>
    <row r="117" spans="1:8" x14ac:dyDescent="0.25">
      <c r="A117" s="5" t="s">
        <v>250</v>
      </c>
      <c r="B117" s="21" t="s">
        <v>251</v>
      </c>
      <c r="C117" s="22">
        <v>233731.88</v>
      </c>
      <c r="D117" s="18" t="s">
        <v>128</v>
      </c>
      <c r="E117" s="14" t="s">
        <v>10</v>
      </c>
      <c r="F117" s="64">
        <v>0.2</v>
      </c>
      <c r="G117" s="28">
        <f t="shared" si="3"/>
        <v>46746.376000000004</v>
      </c>
      <c r="H117" t="s">
        <v>416</v>
      </c>
    </row>
    <row r="118" spans="1:8" x14ac:dyDescent="0.25">
      <c r="A118" s="5" t="s">
        <v>252</v>
      </c>
      <c r="B118" s="21" t="s">
        <v>253</v>
      </c>
      <c r="C118" s="22">
        <v>8730</v>
      </c>
      <c r="D118" s="18" t="s">
        <v>254</v>
      </c>
      <c r="E118" s="14" t="s">
        <v>53</v>
      </c>
      <c r="F118" s="64">
        <v>0.1</v>
      </c>
      <c r="G118" s="28">
        <f t="shared" si="3"/>
        <v>873</v>
      </c>
      <c r="H118" t="s">
        <v>420</v>
      </c>
    </row>
    <row r="119" spans="1:8" x14ac:dyDescent="0.25">
      <c r="A119" s="5" t="s">
        <v>255</v>
      </c>
      <c r="B119" s="21" t="s">
        <v>256</v>
      </c>
      <c r="C119" s="22">
        <v>6299</v>
      </c>
      <c r="D119" s="18" t="s">
        <v>16</v>
      </c>
      <c r="E119" s="14" t="s">
        <v>10</v>
      </c>
      <c r="F119" s="62">
        <v>0.1</v>
      </c>
      <c r="G119" s="28">
        <f t="shared" ref="G119:G131" si="4">+C119*F119</f>
        <v>629.90000000000009</v>
      </c>
      <c r="H119" t="s">
        <v>412</v>
      </c>
    </row>
    <row r="120" spans="1:8" x14ac:dyDescent="0.25">
      <c r="A120" s="5" t="s">
        <v>257</v>
      </c>
      <c r="B120" s="21" t="s">
        <v>258</v>
      </c>
      <c r="C120" s="22">
        <v>6999</v>
      </c>
      <c r="D120" s="18" t="s">
        <v>16</v>
      </c>
      <c r="E120" s="14" t="s">
        <v>10</v>
      </c>
      <c r="F120" s="62">
        <v>0.1</v>
      </c>
      <c r="G120" s="28">
        <f t="shared" si="4"/>
        <v>699.90000000000009</v>
      </c>
      <c r="H120" t="s">
        <v>412</v>
      </c>
    </row>
    <row r="121" spans="1:8" x14ac:dyDescent="0.25">
      <c r="A121" s="5" t="s">
        <v>296</v>
      </c>
      <c r="B121" s="21" t="s">
        <v>295</v>
      </c>
      <c r="C121" s="22">
        <v>6782</v>
      </c>
      <c r="D121" s="18" t="s">
        <v>254</v>
      </c>
      <c r="E121" s="14" t="s">
        <v>10</v>
      </c>
      <c r="F121" s="62">
        <v>0.1</v>
      </c>
      <c r="G121" s="28">
        <f t="shared" si="4"/>
        <v>678.2</v>
      </c>
      <c r="H121" t="s">
        <v>412</v>
      </c>
    </row>
    <row r="122" spans="1:8" x14ac:dyDescent="0.25">
      <c r="A122" s="5" t="s">
        <v>297</v>
      </c>
      <c r="B122" s="21" t="s">
        <v>289</v>
      </c>
      <c r="C122" s="22">
        <v>18932</v>
      </c>
      <c r="D122" s="18" t="s">
        <v>113</v>
      </c>
      <c r="E122" s="14" t="s">
        <v>10</v>
      </c>
      <c r="F122" s="62">
        <v>0.1</v>
      </c>
      <c r="G122" s="28">
        <f t="shared" si="4"/>
        <v>1893.2</v>
      </c>
      <c r="H122" t="s">
        <v>412</v>
      </c>
    </row>
    <row r="123" spans="1:8" x14ac:dyDescent="0.25">
      <c r="A123" s="5" t="s">
        <v>298</v>
      </c>
      <c r="B123" s="21" t="s">
        <v>294</v>
      </c>
      <c r="C123" s="22">
        <v>15855.48</v>
      </c>
      <c r="D123" s="18" t="s">
        <v>254</v>
      </c>
      <c r="E123" s="14" t="s">
        <v>10</v>
      </c>
      <c r="F123" s="64">
        <v>0.33300000000000002</v>
      </c>
      <c r="G123" s="28">
        <f t="shared" si="4"/>
        <v>5279.8748400000004</v>
      </c>
      <c r="H123" t="s">
        <v>414</v>
      </c>
    </row>
    <row r="124" spans="1:8" x14ac:dyDescent="0.25">
      <c r="A124" s="5" t="s">
        <v>299</v>
      </c>
      <c r="B124" s="21" t="s">
        <v>293</v>
      </c>
      <c r="C124" s="22">
        <v>8999</v>
      </c>
      <c r="D124" s="18" t="s">
        <v>49</v>
      </c>
      <c r="E124" s="14" t="s">
        <v>53</v>
      </c>
      <c r="F124" s="64">
        <v>0.33300000000000002</v>
      </c>
      <c r="G124" s="28">
        <f t="shared" si="4"/>
        <v>2996.6670000000004</v>
      </c>
      <c r="H124" t="s">
        <v>414</v>
      </c>
    </row>
    <row r="125" spans="1:8" x14ac:dyDescent="0.25">
      <c r="A125" s="5" t="s">
        <v>300</v>
      </c>
      <c r="B125" s="21" t="s">
        <v>288</v>
      </c>
      <c r="C125" s="22">
        <v>52432</v>
      </c>
      <c r="D125" s="18" t="s">
        <v>292</v>
      </c>
      <c r="E125" s="14" t="s">
        <v>10</v>
      </c>
      <c r="F125" s="64">
        <v>0.33300000000000002</v>
      </c>
      <c r="G125" s="28">
        <f t="shared" si="4"/>
        <v>17459.856</v>
      </c>
      <c r="H125" t="s">
        <v>414</v>
      </c>
    </row>
    <row r="126" spans="1:8" x14ac:dyDescent="0.25">
      <c r="A126" s="5" t="s">
        <v>301</v>
      </c>
      <c r="B126" s="21" t="s">
        <v>291</v>
      </c>
      <c r="C126" s="22">
        <v>6499</v>
      </c>
      <c r="D126" s="18" t="s">
        <v>128</v>
      </c>
      <c r="E126" s="14" t="s">
        <v>10</v>
      </c>
      <c r="F126" s="64">
        <v>0.33300000000000002</v>
      </c>
      <c r="G126" s="28">
        <f t="shared" si="4"/>
        <v>2164.1669999999999</v>
      </c>
      <c r="H126" t="s">
        <v>414</v>
      </c>
    </row>
    <row r="127" spans="1:8" x14ac:dyDescent="0.25">
      <c r="A127" s="5" t="s">
        <v>302</v>
      </c>
      <c r="B127" s="21" t="s">
        <v>287</v>
      </c>
      <c r="C127" s="22">
        <v>27000</v>
      </c>
      <c r="D127" s="18" t="s">
        <v>49</v>
      </c>
      <c r="E127" s="14" t="s">
        <v>53</v>
      </c>
      <c r="F127" s="64">
        <v>0.33300000000000002</v>
      </c>
      <c r="G127" s="28">
        <f t="shared" si="4"/>
        <v>8991</v>
      </c>
      <c r="H127" t="s">
        <v>414</v>
      </c>
    </row>
    <row r="128" spans="1:8" x14ac:dyDescent="0.25">
      <c r="A128" s="5" t="s">
        <v>303</v>
      </c>
      <c r="B128" s="21" t="s">
        <v>286</v>
      </c>
      <c r="C128" s="22">
        <v>9899</v>
      </c>
      <c r="D128" s="18" t="s">
        <v>128</v>
      </c>
      <c r="E128" s="14" t="s">
        <v>53</v>
      </c>
      <c r="F128" s="64">
        <v>0.33300000000000002</v>
      </c>
      <c r="G128" s="28">
        <f t="shared" si="4"/>
        <v>3296.3670000000002</v>
      </c>
      <c r="H128" t="s">
        <v>414</v>
      </c>
    </row>
    <row r="129" spans="1:8" x14ac:dyDescent="0.25">
      <c r="A129" s="5" t="s">
        <v>304</v>
      </c>
      <c r="B129" s="21" t="s">
        <v>285</v>
      </c>
      <c r="C129" s="22">
        <v>11637.18</v>
      </c>
      <c r="D129" s="18" t="s">
        <v>113</v>
      </c>
      <c r="E129" s="14" t="s">
        <v>10</v>
      </c>
      <c r="F129" s="64">
        <v>0.33300000000000002</v>
      </c>
      <c r="G129" s="28">
        <f t="shared" si="4"/>
        <v>3875.1809400000002</v>
      </c>
      <c r="H129" t="s">
        <v>423</v>
      </c>
    </row>
    <row r="130" spans="1:8" x14ac:dyDescent="0.25">
      <c r="A130" s="5" t="s">
        <v>305</v>
      </c>
      <c r="B130" s="21" t="s">
        <v>283</v>
      </c>
      <c r="C130" s="22">
        <v>22250</v>
      </c>
      <c r="D130" s="18" t="s">
        <v>113</v>
      </c>
      <c r="E130" s="14" t="s">
        <v>10</v>
      </c>
      <c r="F130" s="64">
        <v>0.33300000000000002</v>
      </c>
      <c r="G130" s="28">
        <f t="shared" si="4"/>
        <v>7409.25</v>
      </c>
      <c r="H130" t="s">
        <v>423</v>
      </c>
    </row>
    <row r="131" spans="1:8" x14ac:dyDescent="0.25">
      <c r="A131" s="5" t="s">
        <v>306</v>
      </c>
      <c r="B131" s="21" t="s">
        <v>284</v>
      </c>
      <c r="C131" s="22">
        <v>20521.439999999999</v>
      </c>
      <c r="D131" s="18" t="s">
        <v>113</v>
      </c>
      <c r="E131" s="14" t="s">
        <v>53</v>
      </c>
      <c r="F131" s="64">
        <v>0.33300000000000002</v>
      </c>
      <c r="G131" s="28">
        <f t="shared" si="4"/>
        <v>6833.6395199999997</v>
      </c>
      <c r="H131" t="s">
        <v>423</v>
      </c>
    </row>
    <row r="132" spans="1:8" x14ac:dyDescent="0.25">
      <c r="A132" s="5" t="s">
        <v>307</v>
      </c>
      <c r="B132" s="21" t="s">
        <v>279</v>
      </c>
      <c r="C132" s="22">
        <v>48000</v>
      </c>
      <c r="D132" s="18" t="s">
        <v>19</v>
      </c>
      <c r="E132" s="14" t="s">
        <v>10</v>
      </c>
      <c r="F132" s="64">
        <v>0.2</v>
      </c>
      <c r="G132" s="28">
        <f t="shared" ref="G132:G140" si="5">+C132*F132</f>
        <v>9600</v>
      </c>
      <c r="H132" t="s">
        <v>416</v>
      </c>
    </row>
    <row r="133" spans="1:8" x14ac:dyDescent="0.25">
      <c r="A133" s="5" t="s">
        <v>308</v>
      </c>
      <c r="B133" s="21" t="s">
        <v>279</v>
      </c>
      <c r="C133" s="22">
        <v>48000</v>
      </c>
      <c r="D133" s="18" t="s">
        <v>19</v>
      </c>
      <c r="E133" s="14" t="s">
        <v>10</v>
      </c>
      <c r="F133" s="64">
        <v>0.2</v>
      </c>
      <c r="G133" s="28">
        <f t="shared" si="5"/>
        <v>9600</v>
      </c>
      <c r="H133" t="s">
        <v>416</v>
      </c>
    </row>
    <row r="134" spans="1:8" x14ac:dyDescent="0.25">
      <c r="A134" s="5" t="s">
        <v>309</v>
      </c>
      <c r="B134" s="21" t="s">
        <v>279</v>
      </c>
      <c r="C134" s="22">
        <v>46490</v>
      </c>
      <c r="D134" s="18" t="s">
        <v>19</v>
      </c>
      <c r="E134" s="14" t="s">
        <v>10</v>
      </c>
      <c r="F134" s="64">
        <v>0.2</v>
      </c>
      <c r="G134" s="28">
        <f t="shared" si="5"/>
        <v>9298</v>
      </c>
      <c r="H134" t="s">
        <v>416</v>
      </c>
    </row>
    <row r="135" spans="1:8" x14ac:dyDescent="0.25">
      <c r="A135" s="5" t="s">
        <v>310</v>
      </c>
      <c r="B135" s="21" t="s">
        <v>278</v>
      </c>
      <c r="C135" s="22">
        <v>337000</v>
      </c>
      <c r="D135" s="18" t="s">
        <v>19</v>
      </c>
      <c r="E135" s="14" t="s">
        <v>10</v>
      </c>
      <c r="F135" s="64">
        <v>0.2</v>
      </c>
      <c r="G135" s="28">
        <f t="shared" si="5"/>
        <v>67400</v>
      </c>
      <c r="H135" t="s">
        <v>416</v>
      </c>
    </row>
    <row r="136" spans="1:8" x14ac:dyDescent="0.25">
      <c r="A136" s="5"/>
      <c r="B136" s="21"/>
      <c r="C136" s="22"/>
      <c r="D136" s="18"/>
      <c r="E136" s="14"/>
      <c r="F136" s="64"/>
      <c r="G136" s="28"/>
    </row>
    <row r="137" spans="1:8" x14ac:dyDescent="0.25">
      <c r="A137" s="5" t="s">
        <v>312</v>
      </c>
      <c r="B137" s="21" t="s">
        <v>280</v>
      </c>
      <c r="C137" s="22">
        <v>20300</v>
      </c>
      <c r="D137" s="18" t="s">
        <v>19</v>
      </c>
      <c r="E137" s="14" t="s">
        <v>10</v>
      </c>
      <c r="F137" s="64">
        <v>0.1</v>
      </c>
      <c r="G137" s="28">
        <f t="shared" si="5"/>
        <v>2030</v>
      </c>
      <c r="H137" t="s">
        <v>417</v>
      </c>
    </row>
    <row r="138" spans="1:8" x14ac:dyDescent="0.25">
      <c r="A138" s="5" t="s">
        <v>313</v>
      </c>
      <c r="B138" s="21" t="s">
        <v>282</v>
      </c>
      <c r="C138" s="22">
        <v>7400</v>
      </c>
      <c r="D138" s="18" t="s">
        <v>254</v>
      </c>
      <c r="E138" s="14" t="s">
        <v>10</v>
      </c>
      <c r="F138" s="64">
        <v>0.1</v>
      </c>
      <c r="G138" s="28">
        <f t="shared" si="5"/>
        <v>740</v>
      </c>
      <c r="H138" t="s">
        <v>420</v>
      </c>
    </row>
    <row r="139" spans="1:8" x14ac:dyDescent="0.25">
      <c r="A139" s="5" t="s">
        <v>314</v>
      </c>
      <c r="B139" s="21" t="s">
        <v>281</v>
      </c>
      <c r="C139" s="22">
        <v>101100.12</v>
      </c>
      <c r="D139" s="18" t="s">
        <v>19</v>
      </c>
      <c r="E139" s="14" t="s">
        <v>53</v>
      </c>
      <c r="F139" s="64">
        <v>0.1</v>
      </c>
      <c r="G139" s="28">
        <f t="shared" si="5"/>
        <v>10110.012000000001</v>
      </c>
      <c r="H139" t="s">
        <v>418</v>
      </c>
    </row>
    <row r="140" spans="1:8" x14ac:dyDescent="0.25">
      <c r="A140" s="5" t="s">
        <v>315</v>
      </c>
      <c r="B140" s="21" t="s">
        <v>290</v>
      </c>
      <c r="C140" s="22">
        <v>16250</v>
      </c>
      <c r="D140" s="18" t="s">
        <v>113</v>
      </c>
      <c r="E140" s="14" t="s">
        <v>10</v>
      </c>
      <c r="F140" s="62">
        <v>0.1</v>
      </c>
      <c r="G140" s="28">
        <f t="shared" si="5"/>
        <v>1625</v>
      </c>
      <c r="H140" t="s">
        <v>424</v>
      </c>
    </row>
    <row r="141" spans="1:8" x14ac:dyDescent="0.25">
      <c r="A141" s="5" t="s">
        <v>322</v>
      </c>
      <c r="B141" s="21" t="s">
        <v>332</v>
      </c>
      <c r="C141" s="22">
        <v>4176</v>
      </c>
      <c r="D141" s="18" t="s">
        <v>113</v>
      </c>
      <c r="E141" s="14" t="s">
        <v>10</v>
      </c>
      <c r="F141" s="62">
        <v>0.1</v>
      </c>
      <c r="G141" s="28">
        <f>+C141*F141</f>
        <v>417.6</v>
      </c>
      <c r="H141" t="s">
        <v>412</v>
      </c>
    </row>
    <row r="142" spans="1:8" x14ac:dyDescent="0.25">
      <c r="A142" s="5" t="s">
        <v>323</v>
      </c>
      <c r="B142" s="21" t="s">
        <v>333</v>
      </c>
      <c r="C142" s="22">
        <v>3494.95</v>
      </c>
      <c r="D142" s="18" t="s">
        <v>16</v>
      </c>
      <c r="E142" s="14" t="s">
        <v>10</v>
      </c>
      <c r="F142" s="62">
        <v>0.1</v>
      </c>
      <c r="G142" s="28">
        <f t="shared" ref="G142:G176" si="6">+C142*F142</f>
        <v>349.495</v>
      </c>
      <c r="H142" t="s">
        <v>412</v>
      </c>
    </row>
    <row r="143" spans="1:8" x14ac:dyDescent="0.25">
      <c r="A143" s="5" t="s">
        <v>324</v>
      </c>
      <c r="B143" s="21" t="s">
        <v>334</v>
      </c>
      <c r="C143" s="22">
        <v>3699</v>
      </c>
      <c r="D143" s="18" t="s">
        <v>16</v>
      </c>
      <c r="E143" s="14" t="s">
        <v>10</v>
      </c>
      <c r="F143" s="62">
        <v>0.1</v>
      </c>
      <c r="G143" s="28">
        <f t="shared" si="6"/>
        <v>369.90000000000003</v>
      </c>
      <c r="H143" t="s">
        <v>412</v>
      </c>
    </row>
    <row r="144" spans="1:8" x14ac:dyDescent="0.25">
      <c r="A144" s="5" t="s">
        <v>325</v>
      </c>
      <c r="B144" s="21" t="s">
        <v>337</v>
      </c>
      <c r="C144" s="22">
        <v>3597</v>
      </c>
      <c r="D144" s="18" t="s">
        <v>338</v>
      </c>
      <c r="E144" s="14" t="s">
        <v>10</v>
      </c>
      <c r="F144" s="62">
        <v>0.1</v>
      </c>
      <c r="G144" s="28">
        <f t="shared" si="6"/>
        <v>359.70000000000005</v>
      </c>
      <c r="H144" t="s">
        <v>412</v>
      </c>
    </row>
    <row r="145" spans="1:8" x14ac:dyDescent="0.25">
      <c r="A145" s="5" t="s">
        <v>326</v>
      </c>
      <c r="B145" s="21" t="s">
        <v>335</v>
      </c>
      <c r="C145" s="22">
        <v>3575.35</v>
      </c>
      <c r="D145" s="18" t="s">
        <v>339</v>
      </c>
      <c r="E145" s="14" t="s">
        <v>10</v>
      </c>
      <c r="F145" s="62">
        <v>0.1</v>
      </c>
      <c r="G145" s="28">
        <f t="shared" si="6"/>
        <v>357.53500000000003</v>
      </c>
      <c r="H145" t="s">
        <v>412</v>
      </c>
    </row>
    <row r="146" spans="1:8" x14ac:dyDescent="0.25">
      <c r="A146" s="5" t="s">
        <v>327</v>
      </c>
      <c r="B146" s="21" t="s">
        <v>340</v>
      </c>
      <c r="C146" s="22">
        <v>4200</v>
      </c>
      <c r="D146" s="14" t="s">
        <v>128</v>
      </c>
      <c r="E146" s="14" t="s">
        <v>10</v>
      </c>
      <c r="F146" s="62">
        <v>0.1</v>
      </c>
      <c r="G146" s="28">
        <f t="shared" si="6"/>
        <v>420</v>
      </c>
      <c r="H146" t="s">
        <v>412</v>
      </c>
    </row>
    <row r="147" spans="1:8" x14ac:dyDescent="0.25">
      <c r="A147" s="5" t="s">
        <v>328</v>
      </c>
      <c r="B147" s="21" t="s">
        <v>342</v>
      </c>
      <c r="C147" s="22">
        <v>8900</v>
      </c>
      <c r="D147" s="14" t="s">
        <v>128</v>
      </c>
      <c r="E147" s="14" t="s">
        <v>10</v>
      </c>
      <c r="F147" s="62">
        <v>0.1</v>
      </c>
      <c r="G147" s="28">
        <f t="shared" si="6"/>
        <v>890</v>
      </c>
      <c r="H147" t="s">
        <v>412</v>
      </c>
    </row>
    <row r="148" spans="1:8" x14ac:dyDescent="0.25">
      <c r="A148" s="5" t="s">
        <v>329</v>
      </c>
      <c r="B148" s="21" t="s">
        <v>341</v>
      </c>
      <c r="C148" s="22">
        <v>9700</v>
      </c>
      <c r="D148" s="14" t="s">
        <v>128</v>
      </c>
      <c r="E148" s="14" t="s">
        <v>10</v>
      </c>
      <c r="F148" s="62">
        <v>0.1</v>
      </c>
      <c r="G148" s="28">
        <f t="shared" si="6"/>
        <v>970</v>
      </c>
      <c r="H148" t="s">
        <v>412</v>
      </c>
    </row>
    <row r="149" spans="1:8" x14ac:dyDescent="0.25">
      <c r="A149" s="5" t="s">
        <v>330</v>
      </c>
      <c r="B149" s="21" t="s">
        <v>347</v>
      </c>
      <c r="C149" s="22">
        <v>10748.25</v>
      </c>
      <c r="D149" s="18" t="s">
        <v>254</v>
      </c>
      <c r="E149" s="14" t="s">
        <v>10</v>
      </c>
      <c r="F149" s="62">
        <v>0.33300000000000002</v>
      </c>
      <c r="G149" s="28">
        <f t="shared" si="6"/>
        <v>3579.1672500000004</v>
      </c>
      <c r="H149" t="s">
        <v>414</v>
      </c>
    </row>
    <row r="150" spans="1:8" x14ac:dyDescent="0.25">
      <c r="A150" s="5" t="s">
        <v>331</v>
      </c>
      <c r="B150" s="21" t="s">
        <v>349</v>
      </c>
      <c r="C150" s="22">
        <v>5449</v>
      </c>
      <c r="D150" s="18" t="s">
        <v>153</v>
      </c>
      <c r="E150" s="14" t="s">
        <v>10</v>
      </c>
      <c r="F150" s="62">
        <v>0.1</v>
      </c>
      <c r="G150" s="28">
        <f t="shared" si="6"/>
        <v>544.9</v>
      </c>
      <c r="H150" t="s">
        <v>415</v>
      </c>
    </row>
    <row r="151" spans="1:8" x14ac:dyDescent="0.25">
      <c r="A151" s="5" t="s">
        <v>343</v>
      </c>
      <c r="B151" s="21" t="s">
        <v>351</v>
      </c>
      <c r="C151" s="22">
        <v>4899</v>
      </c>
      <c r="D151" s="18" t="s">
        <v>350</v>
      </c>
      <c r="E151" s="14" t="s">
        <v>53</v>
      </c>
      <c r="F151" s="62">
        <v>0.1</v>
      </c>
      <c r="G151" s="28">
        <f t="shared" si="6"/>
        <v>489.90000000000003</v>
      </c>
      <c r="H151" t="s">
        <v>415</v>
      </c>
    </row>
    <row r="152" spans="1:8" x14ac:dyDescent="0.25">
      <c r="A152" s="5" t="s">
        <v>344</v>
      </c>
      <c r="B152" s="21" t="s">
        <v>359</v>
      </c>
      <c r="C152" s="22">
        <v>9799.0000080000009</v>
      </c>
      <c r="D152" s="18" t="s">
        <v>254</v>
      </c>
      <c r="E152" s="14" t="s">
        <v>10</v>
      </c>
      <c r="F152" s="62">
        <v>0.1</v>
      </c>
      <c r="G152" s="28">
        <f t="shared" si="6"/>
        <v>979.90000080000016</v>
      </c>
      <c r="H152" t="s">
        <v>415</v>
      </c>
    </row>
    <row r="153" spans="1:8" x14ac:dyDescent="0.25">
      <c r="A153" s="5" t="s">
        <v>345</v>
      </c>
      <c r="B153" s="21" t="s">
        <v>360</v>
      </c>
      <c r="C153" s="22">
        <v>6999.0000120000004</v>
      </c>
      <c r="D153" s="18" t="s">
        <v>49</v>
      </c>
      <c r="E153" s="14" t="s">
        <v>10</v>
      </c>
      <c r="F153" s="62">
        <v>0.33300000000000002</v>
      </c>
      <c r="G153" s="28">
        <f t="shared" si="6"/>
        <v>2330.6670039960004</v>
      </c>
      <c r="H153" t="s">
        <v>414</v>
      </c>
    </row>
    <row r="154" spans="1:8" x14ac:dyDescent="0.25">
      <c r="A154" s="5" t="s">
        <v>346</v>
      </c>
      <c r="B154" s="21" t="s">
        <v>361</v>
      </c>
      <c r="C154" s="22">
        <v>6999.0000120000004</v>
      </c>
      <c r="D154" s="18" t="s">
        <v>49</v>
      </c>
      <c r="E154" s="14" t="s">
        <v>10</v>
      </c>
      <c r="F154" s="62">
        <v>0.33300000000000002</v>
      </c>
      <c r="G154" s="28">
        <f t="shared" si="6"/>
        <v>2330.6670039960004</v>
      </c>
      <c r="H154" t="s">
        <v>414</v>
      </c>
    </row>
    <row r="155" spans="1:8" x14ac:dyDescent="0.25">
      <c r="A155" s="5" t="s">
        <v>352</v>
      </c>
      <c r="B155" s="21" t="s">
        <v>362</v>
      </c>
      <c r="C155" s="22">
        <v>7890</v>
      </c>
      <c r="D155" s="18" t="s">
        <v>49</v>
      </c>
      <c r="E155" s="14" t="s">
        <v>10</v>
      </c>
      <c r="F155" s="62">
        <v>0.33300000000000002</v>
      </c>
      <c r="G155" s="28">
        <f t="shared" si="6"/>
        <v>2627.3700000000003</v>
      </c>
      <c r="H155" t="s">
        <v>423</v>
      </c>
    </row>
    <row r="156" spans="1:8" ht="30" x14ac:dyDescent="0.25">
      <c r="A156" s="5" t="s">
        <v>353</v>
      </c>
      <c r="B156" s="41" t="s">
        <v>363</v>
      </c>
      <c r="C156" s="22">
        <v>63800</v>
      </c>
      <c r="D156" s="18" t="s">
        <v>49</v>
      </c>
      <c r="E156" s="14" t="s">
        <v>53</v>
      </c>
      <c r="F156" s="62">
        <v>0.1</v>
      </c>
      <c r="G156" s="28">
        <f t="shared" si="6"/>
        <v>6380</v>
      </c>
      <c r="H156" t="s">
        <v>415</v>
      </c>
    </row>
    <row r="157" spans="1:8" ht="30" x14ac:dyDescent="0.25">
      <c r="A157" s="5" t="s">
        <v>354</v>
      </c>
      <c r="B157" s="41" t="s">
        <v>364</v>
      </c>
      <c r="C157" s="22">
        <v>63800</v>
      </c>
      <c r="D157" s="18" t="s">
        <v>365</v>
      </c>
      <c r="E157" s="14" t="s">
        <v>10</v>
      </c>
      <c r="F157" s="62">
        <v>0.1</v>
      </c>
      <c r="G157" s="28">
        <f t="shared" si="6"/>
        <v>6380</v>
      </c>
      <c r="H157" t="s">
        <v>415</v>
      </c>
    </row>
    <row r="158" spans="1:8" x14ac:dyDescent="0.25">
      <c r="A158" s="5" t="s">
        <v>355</v>
      </c>
      <c r="B158" s="21" t="s">
        <v>368</v>
      </c>
      <c r="C158" s="22">
        <v>7007.06</v>
      </c>
      <c r="D158" s="18" t="s">
        <v>113</v>
      </c>
      <c r="E158" s="14" t="s">
        <v>10</v>
      </c>
      <c r="F158" s="62">
        <v>0.33300000000000002</v>
      </c>
      <c r="G158" s="28">
        <f t="shared" si="6"/>
        <v>2333.3509800000002</v>
      </c>
      <c r="H158" t="s">
        <v>423</v>
      </c>
    </row>
    <row r="159" spans="1:8" ht="30" x14ac:dyDescent="0.25">
      <c r="A159" s="5" t="s">
        <v>356</v>
      </c>
      <c r="B159" s="41" t="s">
        <v>369</v>
      </c>
      <c r="C159" s="22">
        <v>13417.01</v>
      </c>
      <c r="D159" s="18" t="s">
        <v>254</v>
      </c>
      <c r="E159" s="14" t="s">
        <v>10</v>
      </c>
      <c r="F159" s="62">
        <v>0.33300000000000002</v>
      </c>
      <c r="G159" s="28">
        <f t="shared" si="6"/>
        <v>4467.8643300000003</v>
      </c>
      <c r="H159" t="s">
        <v>423</v>
      </c>
    </row>
    <row r="160" spans="1:8" ht="30" x14ac:dyDescent="0.25">
      <c r="A160" s="5" t="s">
        <v>357</v>
      </c>
      <c r="B160" s="41" t="s">
        <v>370</v>
      </c>
      <c r="C160" s="22">
        <v>30472.09</v>
      </c>
      <c r="D160" s="18" t="s">
        <v>113</v>
      </c>
      <c r="E160" s="14" t="s">
        <v>10</v>
      </c>
      <c r="F160" s="62">
        <v>0.33300000000000002</v>
      </c>
      <c r="G160" s="28">
        <f t="shared" si="6"/>
        <v>10147.205970000001</v>
      </c>
      <c r="H160" t="s">
        <v>423</v>
      </c>
    </row>
    <row r="161" spans="1:8" x14ac:dyDescent="0.25">
      <c r="A161" s="5" t="s">
        <v>358</v>
      </c>
      <c r="B161" s="21" t="s">
        <v>371</v>
      </c>
      <c r="C161" s="22">
        <v>16603.18</v>
      </c>
      <c r="D161" s="18" t="s">
        <v>113</v>
      </c>
      <c r="E161" s="14" t="s">
        <v>10</v>
      </c>
      <c r="F161" s="62">
        <v>0.33300000000000002</v>
      </c>
      <c r="G161" s="28">
        <f t="shared" si="6"/>
        <v>5528.8589400000001</v>
      </c>
      <c r="H161" t="s">
        <v>423</v>
      </c>
    </row>
    <row r="162" spans="1:8" x14ac:dyDescent="0.25">
      <c r="A162" s="5" t="s">
        <v>366</v>
      </c>
      <c r="B162" s="21" t="s">
        <v>375</v>
      </c>
      <c r="C162" s="22">
        <v>124266.67</v>
      </c>
      <c r="D162" s="18" t="s">
        <v>336</v>
      </c>
      <c r="E162" s="14" t="s">
        <v>10</v>
      </c>
      <c r="F162" s="62">
        <v>0.2</v>
      </c>
      <c r="G162" s="28">
        <f t="shared" si="6"/>
        <v>24853.334000000003</v>
      </c>
      <c r="H162" t="s">
        <v>422</v>
      </c>
    </row>
    <row r="163" spans="1:8" x14ac:dyDescent="0.25">
      <c r="A163" s="5" t="s">
        <v>367</v>
      </c>
      <c r="B163" s="21" t="s">
        <v>376</v>
      </c>
      <c r="C163" s="22">
        <v>140000</v>
      </c>
      <c r="D163" s="18" t="s">
        <v>13</v>
      </c>
      <c r="E163" s="14" t="s">
        <v>53</v>
      </c>
      <c r="F163" s="62">
        <v>0.2</v>
      </c>
      <c r="G163" s="28">
        <f t="shared" si="6"/>
        <v>28000</v>
      </c>
      <c r="H163" t="s">
        <v>416</v>
      </c>
    </row>
    <row r="164" spans="1:8" ht="30" x14ac:dyDescent="0.25">
      <c r="A164" s="5" t="s">
        <v>372</v>
      </c>
      <c r="B164" s="41" t="s">
        <v>377</v>
      </c>
      <c r="C164" s="22">
        <v>340000</v>
      </c>
      <c r="D164" s="18" t="s">
        <v>64</v>
      </c>
      <c r="E164" s="14" t="s">
        <v>53</v>
      </c>
      <c r="F164" s="62">
        <v>0.2</v>
      </c>
      <c r="G164" s="28">
        <f t="shared" si="6"/>
        <v>68000</v>
      </c>
      <c r="H164" t="s">
        <v>416</v>
      </c>
    </row>
    <row r="165" spans="1:8" x14ac:dyDescent="0.25">
      <c r="A165" s="5" t="s">
        <v>373</v>
      </c>
      <c r="B165" s="21" t="s">
        <v>378</v>
      </c>
      <c r="C165" s="22">
        <v>200000</v>
      </c>
      <c r="D165" s="18" t="s">
        <v>128</v>
      </c>
      <c r="E165" s="14" t="s">
        <v>53</v>
      </c>
      <c r="F165" s="62">
        <v>0.2</v>
      </c>
      <c r="G165" s="28">
        <f t="shared" si="6"/>
        <v>40000</v>
      </c>
      <c r="H165" t="s">
        <v>416</v>
      </c>
    </row>
    <row r="166" spans="1:8" ht="33" customHeight="1" x14ac:dyDescent="0.25">
      <c r="A166" s="5" t="s">
        <v>374</v>
      </c>
      <c r="B166" s="41" t="s">
        <v>379</v>
      </c>
      <c r="C166" s="22">
        <v>220000</v>
      </c>
      <c r="D166" s="18" t="s">
        <v>49</v>
      </c>
      <c r="E166" s="14" t="s">
        <v>53</v>
      </c>
      <c r="F166" s="62">
        <v>0.2</v>
      </c>
      <c r="G166" s="28">
        <f t="shared" si="6"/>
        <v>44000</v>
      </c>
      <c r="H166" t="s">
        <v>416</v>
      </c>
    </row>
    <row r="167" spans="1:8" ht="30" x14ac:dyDescent="0.25">
      <c r="A167" s="5" t="s">
        <v>390</v>
      </c>
      <c r="B167" s="41" t="s">
        <v>380</v>
      </c>
      <c r="C167" s="22">
        <v>44080</v>
      </c>
      <c r="D167" s="18" t="s">
        <v>64</v>
      </c>
      <c r="E167" s="14" t="s">
        <v>10</v>
      </c>
      <c r="F167" s="62">
        <v>0.1</v>
      </c>
      <c r="G167" s="28">
        <f t="shared" si="6"/>
        <v>4408</v>
      </c>
      <c r="H167" t="s">
        <v>413</v>
      </c>
    </row>
    <row r="168" spans="1:8" x14ac:dyDescent="0.25">
      <c r="A168" s="5" t="s">
        <v>391</v>
      </c>
      <c r="B168" s="21" t="s">
        <v>381</v>
      </c>
      <c r="C168" s="22">
        <v>95000</v>
      </c>
      <c r="D168" s="18" t="s">
        <v>153</v>
      </c>
      <c r="E168" s="14" t="s">
        <v>10</v>
      </c>
      <c r="F168" s="62">
        <v>0.1</v>
      </c>
      <c r="G168" s="28">
        <f t="shared" si="6"/>
        <v>9500</v>
      </c>
      <c r="H168" t="s">
        <v>421</v>
      </c>
    </row>
    <row r="169" spans="1:8" x14ac:dyDescent="0.25">
      <c r="A169" s="5" t="s">
        <v>392</v>
      </c>
      <c r="B169" s="21" t="s">
        <v>382</v>
      </c>
      <c r="C169" s="22">
        <v>31998.95</v>
      </c>
      <c r="D169" s="18" t="s">
        <v>128</v>
      </c>
      <c r="E169" s="14" t="s">
        <v>53</v>
      </c>
      <c r="F169" s="62">
        <v>0.1</v>
      </c>
      <c r="G169" s="28">
        <f t="shared" si="6"/>
        <v>3199.8950000000004</v>
      </c>
      <c r="H169" t="s">
        <v>417</v>
      </c>
    </row>
    <row r="170" spans="1:8" ht="45" x14ac:dyDescent="0.25">
      <c r="A170" s="5" t="s">
        <v>393</v>
      </c>
      <c r="B170" s="41" t="s">
        <v>383</v>
      </c>
      <c r="C170" s="22">
        <v>22620</v>
      </c>
      <c r="D170" s="18" t="s">
        <v>64</v>
      </c>
      <c r="E170" s="14" t="s">
        <v>10</v>
      </c>
      <c r="F170" s="62">
        <v>0.1</v>
      </c>
      <c r="G170" s="28">
        <f t="shared" si="6"/>
        <v>2262</v>
      </c>
      <c r="H170" t="s">
        <v>417</v>
      </c>
    </row>
    <row r="171" spans="1:8" ht="30" x14ac:dyDescent="0.25">
      <c r="A171" s="5" t="s">
        <v>394</v>
      </c>
      <c r="B171" s="41" t="s">
        <v>384</v>
      </c>
      <c r="C171" s="22">
        <v>31999</v>
      </c>
      <c r="D171" s="18" t="s">
        <v>49</v>
      </c>
      <c r="E171" s="14" t="s">
        <v>53</v>
      </c>
      <c r="F171" s="62">
        <v>0.1</v>
      </c>
      <c r="G171" s="28">
        <f t="shared" si="6"/>
        <v>3199.9</v>
      </c>
      <c r="H171" t="s">
        <v>417</v>
      </c>
    </row>
    <row r="172" spans="1:8" ht="30" x14ac:dyDescent="0.25">
      <c r="A172" s="5" t="s">
        <v>395</v>
      </c>
      <c r="B172" s="41" t="s">
        <v>385</v>
      </c>
      <c r="C172" s="22">
        <v>8639.2000000000007</v>
      </c>
      <c r="D172" s="18" t="s">
        <v>49</v>
      </c>
      <c r="E172" s="14" t="s">
        <v>53</v>
      </c>
      <c r="F172" s="62">
        <v>0.1</v>
      </c>
      <c r="G172" s="28">
        <f t="shared" si="6"/>
        <v>863.92000000000007</v>
      </c>
      <c r="H172" t="s">
        <v>417</v>
      </c>
    </row>
    <row r="173" spans="1:8" x14ac:dyDescent="0.25">
      <c r="A173" s="5" t="s">
        <v>397</v>
      </c>
      <c r="B173" s="41" t="s">
        <v>386</v>
      </c>
      <c r="C173" s="22">
        <v>18999</v>
      </c>
      <c r="D173" s="18" t="s">
        <v>348</v>
      </c>
      <c r="E173" s="14" t="s">
        <v>53</v>
      </c>
      <c r="F173" s="62">
        <v>0.1</v>
      </c>
      <c r="G173" s="28">
        <f t="shared" si="6"/>
        <v>1899.9</v>
      </c>
      <c r="H173" t="s">
        <v>417</v>
      </c>
    </row>
    <row r="174" spans="1:8" x14ac:dyDescent="0.25">
      <c r="A174" s="5" t="s">
        <v>396</v>
      </c>
      <c r="B174" s="41" t="s">
        <v>387</v>
      </c>
      <c r="C174" s="22">
        <v>14999</v>
      </c>
      <c r="D174" s="18" t="s">
        <v>16</v>
      </c>
      <c r="E174" s="14" t="s">
        <v>53</v>
      </c>
      <c r="F174" s="62">
        <v>0.1</v>
      </c>
      <c r="G174" s="28">
        <f t="shared" si="6"/>
        <v>1499.9</v>
      </c>
      <c r="H174" t="s">
        <v>417</v>
      </c>
    </row>
    <row r="175" spans="1:8" x14ac:dyDescent="0.25">
      <c r="A175" s="5" t="s">
        <v>398</v>
      </c>
      <c r="B175" s="41" t="s">
        <v>388</v>
      </c>
      <c r="C175" s="22">
        <v>13335</v>
      </c>
      <c r="D175" s="18" t="s">
        <v>254</v>
      </c>
      <c r="E175" s="14" t="s">
        <v>53</v>
      </c>
      <c r="F175" s="62">
        <v>0.1</v>
      </c>
      <c r="G175" s="28">
        <f t="shared" si="6"/>
        <v>1333.5</v>
      </c>
      <c r="H175" t="s">
        <v>420</v>
      </c>
    </row>
    <row r="176" spans="1:8" x14ac:dyDescent="0.25">
      <c r="A176" s="5" t="s">
        <v>399</v>
      </c>
      <c r="B176" s="21" t="s">
        <v>389</v>
      </c>
      <c r="C176" s="22">
        <v>11484</v>
      </c>
      <c r="D176" s="18" t="s">
        <v>49</v>
      </c>
      <c r="E176" s="14" t="s">
        <v>10</v>
      </c>
      <c r="F176" s="62">
        <v>0.1</v>
      </c>
      <c r="G176" s="28">
        <f t="shared" si="6"/>
        <v>1148.4000000000001</v>
      </c>
      <c r="H176" t="s">
        <v>424</v>
      </c>
    </row>
    <row r="177" spans="1:8" x14ac:dyDescent="0.25">
      <c r="A177" s="5" t="s">
        <v>406</v>
      </c>
      <c r="B177" s="21" t="s">
        <v>404</v>
      </c>
      <c r="C177" s="22">
        <v>860208</v>
      </c>
      <c r="D177" s="18" t="s">
        <v>19</v>
      </c>
      <c r="E177" s="14" t="s">
        <v>10</v>
      </c>
      <c r="F177" s="62"/>
      <c r="G177" s="28">
        <v>0</v>
      </c>
    </row>
    <row r="178" spans="1:8" x14ac:dyDescent="0.25">
      <c r="A178" s="5" t="s">
        <v>403</v>
      </c>
      <c r="B178" s="21" t="s">
        <v>401</v>
      </c>
      <c r="C178" s="22">
        <v>115000</v>
      </c>
      <c r="D178" s="18" t="s">
        <v>254</v>
      </c>
      <c r="E178" s="14" t="s">
        <v>10</v>
      </c>
    </row>
    <row r="179" spans="1:8" x14ac:dyDescent="0.25">
      <c r="A179" s="5" t="s">
        <v>431</v>
      </c>
      <c r="B179" s="21" t="s">
        <v>438</v>
      </c>
      <c r="C179" s="22">
        <v>44194.55</v>
      </c>
      <c r="D179" s="18" t="s">
        <v>64</v>
      </c>
      <c r="E179" s="14" t="s">
        <v>10</v>
      </c>
      <c r="F179" s="62"/>
      <c r="G179" s="65"/>
    </row>
    <row r="180" spans="1:8" x14ac:dyDescent="0.25">
      <c r="A180" s="5" t="s">
        <v>432</v>
      </c>
      <c r="B180" s="21" t="s">
        <v>438</v>
      </c>
      <c r="C180" s="22">
        <v>44194.55</v>
      </c>
      <c r="D180" s="18" t="s">
        <v>64</v>
      </c>
      <c r="E180" s="14" t="s">
        <v>10</v>
      </c>
    </row>
    <row r="181" spans="1:8" x14ac:dyDescent="0.25">
      <c r="A181" s="5" t="s">
        <v>433</v>
      </c>
      <c r="B181" s="21" t="s">
        <v>430</v>
      </c>
      <c r="C181" s="22">
        <v>250000</v>
      </c>
      <c r="D181" s="18" t="s">
        <v>72</v>
      </c>
      <c r="E181" s="14" t="s">
        <v>53</v>
      </c>
    </row>
    <row r="182" spans="1:8" x14ac:dyDescent="0.25">
      <c r="A182" s="5" t="s">
        <v>434</v>
      </c>
      <c r="B182" s="21" t="s">
        <v>435</v>
      </c>
      <c r="C182" s="22">
        <v>9499</v>
      </c>
      <c r="D182" s="18" t="s">
        <v>218</v>
      </c>
      <c r="E182" s="14" t="s">
        <v>10</v>
      </c>
    </row>
    <row r="183" spans="1:8" x14ac:dyDescent="0.25">
      <c r="A183" s="5" t="s">
        <v>439</v>
      </c>
      <c r="B183" s="21" t="s">
        <v>436</v>
      </c>
      <c r="C183" s="22">
        <v>4499</v>
      </c>
      <c r="D183" s="18" t="s">
        <v>218</v>
      </c>
      <c r="E183" s="14" t="s">
        <v>10</v>
      </c>
    </row>
    <row r="184" spans="1:8" x14ac:dyDescent="0.25">
      <c r="A184" s="5" t="s">
        <v>434</v>
      </c>
      <c r="B184" s="21" t="s">
        <v>437</v>
      </c>
      <c r="C184" s="22">
        <v>6400</v>
      </c>
      <c r="D184" s="18" t="s">
        <v>218</v>
      </c>
      <c r="E184" s="14" t="s">
        <v>10</v>
      </c>
    </row>
    <row r="185" spans="1:8" x14ac:dyDescent="0.25">
      <c r="A185" s="5" t="s">
        <v>443</v>
      </c>
      <c r="B185" s="21" t="s">
        <v>440</v>
      </c>
      <c r="C185" s="22">
        <v>230000</v>
      </c>
      <c r="D185" s="18" t="s">
        <v>254</v>
      </c>
      <c r="E185" s="14" t="s">
        <v>10</v>
      </c>
    </row>
    <row r="186" spans="1:8" x14ac:dyDescent="0.25">
      <c r="A186" s="5"/>
      <c r="B186" s="21"/>
      <c r="C186" s="22"/>
      <c r="D186" s="18"/>
      <c r="E186" s="14"/>
    </row>
    <row r="187" spans="1:8" x14ac:dyDescent="0.25">
      <c r="A187" s="10"/>
      <c r="B187" s="24" t="s">
        <v>446</v>
      </c>
      <c r="C187" s="25">
        <f>SUM(C5:C185)</f>
        <v>9843397.420032002</v>
      </c>
      <c r="D187" s="26"/>
      <c r="E187" s="27"/>
      <c r="F187" s="28"/>
      <c r="G187" s="28">
        <f>SUM(G5:G177)</f>
        <v>1356827.2802787919</v>
      </c>
      <c r="H187">
        <v>2</v>
      </c>
    </row>
    <row r="188" spans="1:8" x14ac:dyDescent="0.25">
      <c r="A188" s="10"/>
      <c r="B188" s="29"/>
      <c r="C188" s="30"/>
      <c r="D188" s="26"/>
      <c r="E188" s="27"/>
      <c r="G188" s="28">
        <f>+G187*H187</f>
        <v>2713654.5605575838</v>
      </c>
    </row>
    <row r="189" spans="1:8" x14ac:dyDescent="0.25">
      <c r="A189" s="10"/>
      <c r="B189" s="29"/>
      <c r="C189" s="30"/>
      <c r="D189" s="26"/>
      <c r="E189" s="27"/>
      <c r="G189" s="28"/>
    </row>
    <row r="190" spans="1:8" x14ac:dyDescent="0.25">
      <c r="A190" s="10"/>
      <c r="B190" s="31" t="s">
        <v>259</v>
      </c>
      <c r="C190" s="30"/>
      <c r="D190" s="26"/>
      <c r="E190" s="27"/>
    </row>
    <row r="191" spans="1:8" x14ac:dyDescent="0.25">
      <c r="A191" s="5" t="s">
        <v>260</v>
      </c>
      <c r="B191" s="11" t="s">
        <v>261</v>
      </c>
      <c r="C191" s="13">
        <v>25000</v>
      </c>
      <c r="D191" s="26" t="s">
        <v>16</v>
      </c>
      <c r="E191" s="27" t="s">
        <v>10</v>
      </c>
      <c r="G191" s="16"/>
    </row>
    <row r="192" spans="1:8" x14ac:dyDescent="0.25">
      <c r="A192" s="10"/>
      <c r="B192" s="29" t="s">
        <v>447</v>
      </c>
      <c r="C192" s="30">
        <f>SUM(C191:C191)</f>
        <v>25000</v>
      </c>
      <c r="D192" s="26"/>
      <c r="E192" s="27"/>
      <c r="F192" s="15"/>
    </row>
    <row r="193" spans="1:7" x14ac:dyDescent="0.25">
      <c r="A193" s="10"/>
      <c r="B193" s="32"/>
      <c r="C193" s="30"/>
      <c r="D193" s="33"/>
      <c r="E193" s="27"/>
      <c r="F193" s="28"/>
    </row>
    <row r="194" spans="1:7" x14ac:dyDescent="0.25">
      <c r="A194" s="10"/>
      <c r="B194" s="34" t="s">
        <v>263</v>
      </c>
      <c r="C194" s="35"/>
      <c r="D194" s="36"/>
      <c r="E194" s="14"/>
      <c r="F194" s="15"/>
    </row>
    <row r="195" spans="1:7" ht="30" x14ac:dyDescent="0.25">
      <c r="A195" s="10"/>
      <c r="B195" s="37" t="s">
        <v>264</v>
      </c>
      <c r="C195" s="38">
        <v>4556217</v>
      </c>
      <c r="D195" s="39" t="s">
        <v>49</v>
      </c>
      <c r="E195" s="14" t="s">
        <v>265</v>
      </c>
    </row>
    <row r="196" spans="1:7" ht="30" x14ac:dyDescent="0.25">
      <c r="A196" s="10"/>
      <c r="B196" s="37" t="s">
        <v>266</v>
      </c>
      <c r="C196" s="40">
        <v>7226471</v>
      </c>
      <c r="D196" s="39" t="s">
        <v>49</v>
      </c>
      <c r="E196" s="14" t="s">
        <v>265</v>
      </c>
    </row>
    <row r="197" spans="1:7" x14ac:dyDescent="0.25">
      <c r="A197" s="10"/>
      <c r="B197" s="41" t="s">
        <v>267</v>
      </c>
      <c r="C197" s="40">
        <v>3915792</v>
      </c>
      <c r="D197" s="14" t="s">
        <v>49</v>
      </c>
      <c r="E197" s="14" t="s">
        <v>265</v>
      </c>
    </row>
    <row r="198" spans="1:7" ht="30" x14ac:dyDescent="0.25">
      <c r="A198" s="10"/>
      <c r="B198" s="41" t="s">
        <v>268</v>
      </c>
      <c r="C198" s="40">
        <v>510480</v>
      </c>
      <c r="D198" s="14" t="s">
        <v>49</v>
      </c>
      <c r="E198" s="14" t="s">
        <v>265</v>
      </c>
    </row>
    <row r="199" spans="1:7" ht="30" x14ac:dyDescent="0.25">
      <c r="A199" s="10"/>
      <c r="B199" s="41" t="s">
        <v>269</v>
      </c>
      <c r="C199" s="38">
        <v>1800000</v>
      </c>
      <c r="D199" s="14" t="s">
        <v>49</v>
      </c>
      <c r="E199" s="14" t="s">
        <v>265</v>
      </c>
    </row>
    <row r="200" spans="1:7" ht="30" x14ac:dyDescent="0.25">
      <c r="A200" s="10"/>
      <c r="B200" s="41" t="s">
        <v>270</v>
      </c>
      <c r="C200" s="40">
        <v>2608128</v>
      </c>
      <c r="D200" s="14" t="s">
        <v>49</v>
      </c>
      <c r="E200" s="14" t="s">
        <v>265</v>
      </c>
    </row>
    <row r="201" spans="1:7" ht="30" x14ac:dyDescent="0.25">
      <c r="A201" s="10"/>
      <c r="B201" s="42" t="s">
        <v>271</v>
      </c>
      <c r="C201" s="38">
        <v>1200000</v>
      </c>
      <c r="D201" s="14" t="s">
        <v>49</v>
      </c>
      <c r="E201" s="14" t="s">
        <v>265</v>
      </c>
    </row>
    <row r="202" spans="1:7" x14ac:dyDescent="0.25">
      <c r="A202" s="10"/>
      <c r="B202" s="41" t="s">
        <v>272</v>
      </c>
      <c r="C202" s="38">
        <v>35000</v>
      </c>
      <c r="D202" s="14" t="s">
        <v>49</v>
      </c>
      <c r="E202" s="14" t="s">
        <v>265</v>
      </c>
    </row>
    <row r="203" spans="1:7" x14ac:dyDescent="0.25">
      <c r="A203" s="10"/>
      <c r="B203" s="41" t="s">
        <v>273</v>
      </c>
      <c r="C203" s="38">
        <v>440000</v>
      </c>
      <c r="D203" s="14" t="s">
        <v>49</v>
      </c>
      <c r="E203" s="14" t="s">
        <v>265</v>
      </c>
    </row>
    <row r="204" spans="1:7" x14ac:dyDescent="0.25">
      <c r="A204" s="10"/>
      <c r="B204" s="8" t="s">
        <v>274</v>
      </c>
      <c r="C204" s="18">
        <v>1355000</v>
      </c>
      <c r="D204" s="14" t="s">
        <v>49</v>
      </c>
      <c r="E204" s="14" t="s">
        <v>265</v>
      </c>
    </row>
    <row r="205" spans="1:7" x14ac:dyDescent="0.25">
      <c r="A205" s="10"/>
      <c r="B205" s="8" t="s">
        <v>445</v>
      </c>
      <c r="C205" s="18">
        <v>9111543.1099999994</v>
      </c>
      <c r="D205" s="14"/>
      <c r="E205" s="14"/>
    </row>
    <row r="206" spans="1:7" x14ac:dyDescent="0.25">
      <c r="A206" s="10"/>
      <c r="B206" s="8" t="s">
        <v>275</v>
      </c>
      <c r="C206" s="18">
        <f>1630948.17+9259662.93</f>
        <v>10890611.1</v>
      </c>
      <c r="D206" s="27"/>
      <c r="E206" s="14"/>
    </row>
    <row r="207" spans="1:7" x14ac:dyDescent="0.25">
      <c r="A207" s="10"/>
      <c r="B207" s="8"/>
      <c r="C207" s="18"/>
      <c r="D207" s="27"/>
      <c r="E207" s="14"/>
      <c r="G207" s="28">
        <f>SUBTOTAL(9,G188:G206)</f>
        <v>2713654.5605575838</v>
      </c>
    </row>
    <row r="208" spans="1:7" x14ac:dyDescent="0.25">
      <c r="B208" s="44" t="s">
        <v>276</v>
      </c>
      <c r="C208" s="45">
        <f>SUM(C195:C207)</f>
        <v>43649242.210000001</v>
      </c>
      <c r="D208" s="15"/>
    </row>
    <row r="209" spans="1:5" ht="15.75" thickBot="1" x14ac:dyDescent="0.3">
      <c r="B209" s="46"/>
      <c r="C209" s="47"/>
      <c r="D209" s="15"/>
    </row>
    <row r="210" spans="1:5" ht="45.75" thickTop="1" x14ac:dyDescent="0.25">
      <c r="A210" s="48"/>
      <c r="B210" s="49" t="s">
        <v>441</v>
      </c>
      <c r="C210" s="50">
        <f>+C208+C187+C192+C188</f>
        <v>53517639.630032003</v>
      </c>
      <c r="E210" s="16"/>
    </row>
    <row r="211" spans="1:5" ht="60.75" thickBot="1" x14ac:dyDescent="0.3">
      <c r="B211" s="51" t="s">
        <v>442</v>
      </c>
      <c r="C211" s="52">
        <v>52160812.350000001</v>
      </c>
    </row>
    <row r="212" spans="1:5" ht="15.75" thickTop="1" x14ac:dyDescent="0.25">
      <c r="C212" s="54"/>
    </row>
    <row r="213" spans="1:5" x14ac:dyDescent="0.25">
      <c r="C213" s="54"/>
    </row>
    <row r="214" spans="1:5" x14ac:dyDescent="0.25">
      <c r="C214" s="54"/>
    </row>
    <row r="215" spans="1:5" x14ac:dyDescent="0.25">
      <c r="C215" s="55"/>
    </row>
    <row r="217" spans="1:5" ht="26.25" customHeight="1" x14ac:dyDescent="0.25">
      <c r="B217" s="56"/>
      <c r="C217" s="57"/>
    </row>
  </sheetData>
  <autoFilter ref="A1:H206" xr:uid="{5E6178C6-A97B-4252-B22A-68C744ABED1C}">
    <filterColumn colId="0" showButton="0"/>
    <filterColumn colId="1" showButton="0"/>
    <filterColumn colId="2" showButton="0"/>
    <filterColumn colId="3" showButton="0"/>
  </autoFilter>
  <mergeCells count="2">
    <mergeCell ref="A1:E1"/>
    <mergeCell ref="A2:E2"/>
  </mergeCells>
  <pageMargins left="0.31496062992125984" right="0.31496062992125984" top="0" bottom="0" header="0.31496062992125984" footer="0.31496062992125984"/>
  <pageSetup paperSize="295" scale="9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44867C-B509-455D-AFB1-6D8D698D7A74}">
  <dimension ref="A1:XEY197"/>
  <sheetViews>
    <sheetView zoomScaleNormal="100" workbookViewId="0">
      <pane xSplit="1" ySplit="4" topLeftCell="B182" activePane="bottomRight" state="frozen"/>
      <selection pane="topRight" activeCell="B1" sqref="B1"/>
      <selection pane="bottomLeft" activeCell="A5" sqref="A5"/>
      <selection pane="bottomRight" activeCell="A136" sqref="A136:XFD136"/>
    </sheetView>
  </sheetViews>
  <sheetFormatPr baseColWidth="10" defaultRowHeight="15" x14ac:dyDescent="0.25"/>
  <cols>
    <col min="1" max="1" width="17.28515625" style="43" customWidth="1"/>
    <col min="2" max="2" width="66.140625" style="53" customWidth="1"/>
    <col min="3" max="3" width="23.42578125" style="43" customWidth="1"/>
    <col min="4" max="4" width="22.85546875" customWidth="1"/>
    <col min="5" max="5" width="20.42578125" customWidth="1"/>
    <col min="6" max="6" width="15.28515625" customWidth="1"/>
  </cols>
  <sheetData>
    <row r="1" spans="1:6 16379:16379" x14ac:dyDescent="0.25">
      <c r="A1" s="66" t="s">
        <v>0</v>
      </c>
      <c r="B1" s="67"/>
      <c r="C1" s="67"/>
      <c r="D1" s="67"/>
      <c r="E1" s="68"/>
    </row>
    <row r="2" spans="1:6 16379:16379" x14ac:dyDescent="0.25">
      <c r="A2" s="66" t="s">
        <v>427</v>
      </c>
      <c r="B2" s="67"/>
      <c r="C2" s="67"/>
      <c r="D2" s="67"/>
      <c r="E2" s="68"/>
    </row>
    <row r="3" spans="1:6 16379:16379" x14ac:dyDescent="0.25">
      <c r="A3" s="1"/>
      <c r="B3" s="2" t="s">
        <v>1</v>
      </c>
      <c r="C3" s="3"/>
      <c r="D3" s="3"/>
      <c r="E3" s="4"/>
    </row>
    <row r="4" spans="1:6 16379:16379" x14ac:dyDescent="0.25">
      <c r="A4" s="5" t="s">
        <v>2</v>
      </c>
      <c r="B4" s="6" t="s">
        <v>3</v>
      </c>
      <c r="C4" s="5" t="s">
        <v>4</v>
      </c>
      <c r="D4" s="7" t="s">
        <v>5</v>
      </c>
      <c r="E4" s="7" t="s">
        <v>6</v>
      </c>
      <c r="XEY4">
        <v>48416</v>
      </c>
    </row>
    <row r="5" spans="1:6 16379:16379" x14ac:dyDescent="0.25">
      <c r="A5" s="5" t="s">
        <v>7</v>
      </c>
      <c r="B5" s="8" t="s">
        <v>8</v>
      </c>
      <c r="C5" s="9">
        <v>40055.46</v>
      </c>
      <c r="D5" s="10" t="s">
        <v>9</v>
      </c>
      <c r="E5" s="10" t="s">
        <v>10</v>
      </c>
    </row>
    <row r="6" spans="1:6 16379:16379" ht="30" x14ac:dyDescent="0.25">
      <c r="A6" s="5" t="s">
        <v>11</v>
      </c>
      <c r="B6" s="11" t="s">
        <v>12</v>
      </c>
      <c r="C6" s="9">
        <v>533607.59</v>
      </c>
      <c r="D6" s="10" t="s">
        <v>13</v>
      </c>
      <c r="E6" s="10" t="s">
        <v>10</v>
      </c>
    </row>
    <row r="7" spans="1:6 16379:16379" x14ac:dyDescent="0.25">
      <c r="A7" s="5" t="s">
        <v>14</v>
      </c>
      <c r="B7" s="8" t="s">
        <v>15</v>
      </c>
      <c r="C7" s="9">
        <v>24840</v>
      </c>
      <c r="D7" s="10" t="s">
        <v>16</v>
      </c>
      <c r="E7" s="10" t="s">
        <v>10</v>
      </c>
    </row>
    <row r="8" spans="1:6 16379:16379" ht="30" x14ac:dyDescent="0.25">
      <c r="A8" s="5" t="s">
        <v>17</v>
      </c>
      <c r="B8" s="11" t="s">
        <v>18</v>
      </c>
      <c r="C8" s="12">
        <v>36000</v>
      </c>
      <c r="D8" s="13" t="s">
        <v>19</v>
      </c>
      <c r="E8" s="14" t="s">
        <v>10</v>
      </c>
      <c r="F8" s="15"/>
    </row>
    <row r="9" spans="1:6 16379:16379" ht="30" x14ac:dyDescent="0.25">
      <c r="A9" s="5" t="s">
        <v>20</v>
      </c>
      <c r="B9" s="11" t="s">
        <v>21</v>
      </c>
      <c r="C9" s="13">
        <v>36000</v>
      </c>
      <c r="D9" s="13" t="s">
        <v>19</v>
      </c>
      <c r="E9" s="14" t="s">
        <v>10</v>
      </c>
      <c r="F9" s="16"/>
    </row>
    <row r="10" spans="1:6 16379:16379" x14ac:dyDescent="0.25">
      <c r="A10" s="5" t="s">
        <v>22</v>
      </c>
      <c r="B10" s="11" t="s">
        <v>23</v>
      </c>
      <c r="C10" s="13">
        <f>28000+5000</f>
        <v>33000</v>
      </c>
      <c r="D10" s="13" t="s">
        <v>19</v>
      </c>
      <c r="E10" s="14" t="s">
        <v>10</v>
      </c>
    </row>
    <row r="11" spans="1:6 16379:16379" x14ac:dyDescent="0.25">
      <c r="A11" s="5" t="s">
        <v>24</v>
      </c>
      <c r="B11" s="11" t="s">
        <v>25</v>
      </c>
      <c r="C11" s="13">
        <f t="shared" ref="C11:C12" si="0">28000+5000</f>
        <v>33000</v>
      </c>
      <c r="D11" s="13" t="s">
        <v>19</v>
      </c>
      <c r="E11" s="14" t="s">
        <v>10</v>
      </c>
    </row>
    <row r="12" spans="1:6 16379:16379" x14ac:dyDescent="0.25">
      <c r="A12" s="5" t="s">
        <v>26</v>
      </c>
      <c r="B12" s="11" t="s">
        <v>27</v>
      </c>
      <c r="C12" s="13">
        <f t="shared" si="0"/>
        <v>33000</v>
      </c>
      <c r="D12" s="13" t="s">
        <v>19</v>
      </c>
      <c r="E12" s="14" t="s">
        <v>10</v>
      </c>
    </row>
    <row r="13" spans="1:6 16379:16379" ht="30" x14ac:dyDescent="0.25">
      <c r="A13" s="5" t="s">
        <v>28</v>
      </c>
      <c r="B13" s="11" t="s">
        <v>29</v>
      </c>
      <c r="C13" s="13">
        <f>30000+5000</f>
        <v>35000</v>
      </c>
      <c r="D13" s="13" t="s">
        <v>19</v>
      </c>
      <c r="E13" s="14" t="s">
        <v>10</v>
      </c>
    </row>
    <row r="14" spans="1:6 16379:16379" ht="30" x14ac:dyDescent="0.25">
      <c r="A14" s="5" t="s">
        <v>30</v>
      </c>
      <c r="B14" s="11" t="s">
        <v>31</v>
      </c>
      <c r="C14" s="13">
        <v>32000</v>
      </c>
      <c r="D14" s="13" t="s">
        <v>19</v>
      </c>
      <c r="E14" s="14" t="s">
        <v>10</v>
      </c>
    </row>
    <row r="15" spans="1:6 16379:16379" ht="30" x14ac:dyDescent="0.25">
      <c r="A15" s="5" t="s">
        <v>32</v>
      </c>
      <c r="B15" s="11" t="s">
        <v>33</v>
      </c>
      <c r="C15" s="13">
        <v>32000</v>
      </c>
      <c r="D15" s="13" t="s">
        <v>19</v>
      </c>
      <c r="E15" s="14" t="s">
        <v>10</v>
      </c>
    </row>
    <row r="16" spans="1:6 16379:16379" ht="30" x14ac:dyDescent="0.25">
      <c r="A16" s="5" t="s">
        <v>34</v>
      </c>
      <c r="B16" s="11" t="s">
        <v>35</v>
      </c>
      <c r="C16" s="13">
        <v>32000</v>
      </c>
      <c r="D16" s="13" t="s">
        <v>19</v>
      </c>
      <c r="E16" s="14" t="s">
        <v>10</v>
      </c>
    </row>
    <row r="17" spans="1:6" ht="30" x14ac:dyDescent="0.25">
      <c r="A17" s="5" t="s">
        <v>36</v>
      </c>
      <c r="B17" s="11" t="s">
        <v>37</v>
      </c>
      <c r="C17" s="13">
        <v>10000</v>
      </c>
      <c r="D17" s="13" t="s">
        <v>19</v>
      </c>
      <c r="E17" s="14" t="s">
        <v>10</v>
      </c>
    </row>
    <row r="18" spans="1:6" ht="30" x14ac:dyDescent="0.25">
      <c r="A18" s="5" t="s">
        <v>38</v>
      </c>
      <c r="B18" s="11" t="s">
        <v>39</v>
      </c>
      <c r="C18" s="13">
        <v>10000</v>
      </c>
      <c r="D18" s="13" t="s">
        <v>19</v>
      </c>
      <c r="E18" s="14" t="s">
        <v>10</v>
      </c>
    </row>
    <row r="19" spans="1:6" ht="30" x14ac:dyDescent="0.25">
      <c r="A19" s="5" t="s">
        <v>40</v>
      </c>
      <c r="B19" s="11" t="s">
        <v>41</v>
      </c>
      <c r="C19" s="13">
        <v>10000</v>
      </c>
      <c r="D19" s="13" t="s">
        <v>19</v>
      </c>
      <c r="E19" s="14" t="s">
        <v>10</v>
      </c>
    </row>
    <row r="20" spans="1:6" ht="30" x14ac:dyDescent="0.25">
      <c r="A20" s="5" t="s">
        <v>42</v>
      </c>
      <c r="B20" s="11" t="s">
        <v>43</v>
      </c>
      <c r="C20" s="13">
        <v>12444.88</v>
      </c>
      <c r="D20" s="13" t="s">
        <v>19</v>
      </c>
      <c r="E20" s="14" t="s">
        <v>10</v>
      </c>
    </row>
    <row r="21" spans="1:6" x14ac:dyDescent="0.25">
      <c r="A21" s="5" t="s">
        <v>44</v>
      </c>
      <c r="B21" s="8" t="s">
        <v>45</v>
      </c>
      <c r="C21" s="17">
        <v>900000.01</v>
      </c>
      <c r="D21" s="18" t="s">
        <v>46</v>
      </c>
      <c r="E21" s="10" t="s">
        <v>10</v>
      </c>
      <c r="F21" s="15"/>
    </row>
    <row r="22" spans="1:6" x14ac:dyDescent="0.25">
      <c r="A22" s="19" t="s">
        <v>47</v>
      </c>
      <c r="B22" s="8" t="s">
        <v>48</v>
      </c>
      <c r="C22" s="18">
        <v>1999</v>
      </c>
      <c r="D22" s="18" t="s">
        <v>49</v>
      </c>
      <c r="E22" s="14" t="s">
        <v>10</v>
      </c>
    </row>
    <row r="23" spans="1:6" x14ac:dyDescent="0.25">
      <c r="A23" s="20" t="s">
        <v>50</v>
      </c>
      <c r="B23" s="8" t="s">
        <v>51</v>
      </c>
      <c r="C23" s="18">
        <v>22999</v>
      </c>
      <c r="D23" s="18" t="s">
        <v>52</v>
      </c>
      <c r="E23" s="14" t="s">
        <v>53</v>
      </c>
    </row>
    <row r="24" spans="1:6" x14ac:dyDescent="0.25">
      <c r="A24" s="19" t="s">
        <v>54</v>
      </c>
      <c r="B24" s="8" t="s">
        <v>55</v>
      </c>
      <c r="C24" s="18">
        <v>1849.01</v>
      </c>
      <c r="D24" s="18" t="s">
        <v>52</v>
      </c>
      <c r="E24" s="14" t="s">
        <v>53</v>
      </c>
    </row>
    <row r="25" spans="1:6" x14ac:dyDescent="0.25">
      <c r="A25" s="20" t="s">
        <v>56</v>
      </c>
      <c r="B25" s="8" t="s">
        <v>57</v>
      </c>
      <c r="C25" s="18">
        <v>1399</v>
      </c>
      <c r="D25" s="18" t="s">
        <v>52</v>
      </c>
      <c r="E25" s="14" t="s">
        <v>53</v>
      </c>
    </row>
    <row r="26" spans="1:6" x14ac:dyDescent="0.25">
      <c r="A26" s="19" t="s">
        <v>58</v>
      </c>
      <c r="B26" s="8" t="s">
        <v>59</v>
      </c>
      <c r="C26" s="18">
        <v>13999</v>
      </c>
      <c r="D26" s="18" t="s">
        <v>52</v>
      </c>
      <c r="E26" s="14" t="s">
        <v>53</v>
      </c>
    </row>
    <row r="27" spans="1:6" x14ac:dyDescent="0.25">
      <c r="A27" s="19" t="s">
        <v>60</v>
      </c>
      <c r="B27" s="8" t="s">
        <v>61</v>
      </c>
      <c r="C27" s="18">
        <v>17800.2</v>
      </c>
      <c r="D27" s="18" t="s">
        <v>52</v>
      </c>
      <c r="E27" s="14" t="s">
        <v>53</v>
      </c>
    </row>
    <row r="28" spans="1:6" x14ac:dyDescent="0.25">
      <c r="A28" s="20" t="s">
        <v>62</v>
      </c>
      <c r="B28" s="8" t="s">
        <v>63</v>
      </c>
      <c r="C28" s="18">
        <v>31400</v>
      </c>
      <c r="D28" s="18" t="s">
        <v>64</v>
      </c>
      <c r="E28" s="14" t="s">
        <v>10</v>
      </c>
    </row>
    <row r="29" spans="1:6" x14ac:dyDescent="0.25">
      <c r="A29" s="19" t="s">
        <v>65</v>
      </c>
      <c r="B29" s="8" t="s">
        <v>66</v>
      </c>
      <c r="C29" s="18">
        <v>31400</v>
      </c>
      <c r="D29" s="18" t="s">
        <v>64</v>
      </c>
      <c r="E29" s="14" t="s">
        <v>10</v>
      </c>
    </row>
    <row r="30" spans="1:6" ht="30" x14ac:dyDescent="0.25">
      <c r="A30" s="20" t="s">
        <v>67</v>
      </c>
      <c r="B30" s="11" t="s">
        <v>68</v>
      </c>
      <c r="C30" s="13">
        <v>350000</v>
      </c>
      <c r="D30" s="18" t="s">
        <v>69</v>
      </c>
      <c r="E30" s="14" t="s">
        <v>10</v>
      </c>
    </row>
    <row r="31" spans="1:6" x14ac:dyDescent="0.25">
      <c r="A31" s="19" t="s">
        <v>70</v>
      </c>
      <c r="B31" s="8" t="s">
        <v>71</v>
      </c>
      <c r="C31" s="18">
        <v>135000</v>
      </c>
      <c r="D31" s="18" t="s">
        <v>72</v>
      </c>
      <c r="E31" s="14" t="s">
        <v>10</v>
      </c>
    </row>
    <row r="32" spans="1:6" x14ac:dyDescent="0.25">
      <c r="A32" s="20" t="s">
        <v>73</v>
      </c>
      <c r="B32" s="8" t="s">
        <v>74</v>
      </c>
      <c r="C32" s="18">
        <v>42021</v>
      </c>
      <c r="D32" s="18" t="s">
        <v>52</v>
      </c>
      <c r="E32" s="14" t="s">
        <v>53</v>
      </c>
    </row>
    <row r="33" spans="1:5" x14ac:dyDescent="0.25">
      <c r="A33" s="19" t="s">
        <v>75</v>
      </c>
      <c r="B33" s="8" t="s">
        <v>74</v>
      </c>
      <c r="C33" s="18">
        <v>43221.599999999999</v>
      </c>
      <c r="D33" s="18" t="s">
        <v>52</v>
      </c>
      <c r="E33" s="14" t="s">
        <v>53</v>
      </c>
    </row>
    <row r="34" spans="1:5" x14ac:dyDescent="0.25">
      <c r="A34" s="5" t="s">
        <v>76</v>
      </c>
      <c r="B34" s="8" t="s">
        <v>77</v>
      </c>
      <c r="C34" s="18">
        <v>14800</v>
      </c>
      <c r="D34" s="18" t="s">
        <v>16</v>
      </c>
      <c r="E34" s="14" t="s">
        <v>10</v>
      </c>
    </row>
    <row r="35" spans="1:5" x14ac:dyDescent="0.25">
      <c r="A35" s="5" t="s">
        <v>78</v>
      </c>
      <c r="B35" s="11" t="s">
        <v>79</v>
      </c>
      <c r="C35" s="13">
        <v>12300</v>
      </c>
      <c r="D35" s="18" t="s">
        <v>16</v>
      </c>
      <c r="E35" s="14" t="s">
        <v>10</v>
      </c>
    </row>
    <row r="36" spans="1:5" x14ac:dyDescent="0.25">
      <c r="A36" s="5" t="s">
        <v>80</v>
      </c>
      <c r="B36" s="8" t="s">
        <v>81</v>
      </c>
      <c r="C36" s="18">
        <v>7194.98</v>
      </c>
      <c r="D36" s="18" t="s">
        <v>13</v>
      </c>
      <c r="E36" s="14" t="s">
        <v>10</v>
      </c>
    </row>
    <row r="37" spans="1:5" x14ac:dyDescent="0.25">
      <c r="A37" s="5" t="s">
        <v>82</v>
      </c>
      <c r="B37" s="8" t="s">
        <v>83</v>
      </c>
      <c r="C37" s="18">
        <v>14000</v>
      </c>
      <c r="D37" s="18" t="s">
        <v>52</v>
      </c>
      <c r="E37" s="14" t="s">
        <v>53</v>
      </c>
    </row>
    <row r="38" spans="1:5" x14ac:dyDescent="0.25">
      <c r="A38" s="5" t="s">
        <v>84</v>
      </c>
      <c r="B38" s="8" t="s">
        <v>85</v>
      </c>
      <c r="C38" s="18">
        <v>8500</v>
      </c>
      <c r="D38" s="18" t="s">
        <v>52</v>
      </c>
      <c r="E38" s="14" t="s">
        <v>53</v>
      </c>
    </row>
    <row r="39" spans="1:5" x14ac:dyDescent="0.25">
      <c r="A39" s="5" t="s">
        <v>86</v>
      </c>
      <c r="B39" s="8" t="s">
        <v>87</v>
      </c>
      <c r="C39" s="18">
        <v>36154.800000000003</v>
      </c>
      <c r="D39" s="18" t="s">
        <v>13</v>
      </c>
      <c r="E39" s="14" t="s">
        <v>10</v>
      </c>
    </row>
    <row r="40" spans="1:5" x14ac:dyDescent="0.25">
      <c r="A40" s="5" t="s">
        <v>88</v>
      </c>
      <c r="B40" s="8" t="s">
        <v>89</v>
      </c>
      <c r="C40" s="18">
        <v>9350.01</v>
      </c>
      <c r="D40" s="18" t="s">
        <v>52</v>
      </c>
      <c r="E40" s="14" t="s">
        <v>53</v>
      </c>
    </row>
    <row r="41" spans="1:5" x14ac:dyDescent="0.25">
      <c r="A41" s="5" t="s">
        <v>90</v>
      </c>
      <c r="B41" s="8" t="s">
        <v>91</v>
      </c>
      <c r="C41" s="18">
        <v>9350.01</v>
      </c>
      <c r="D41" s="18" t="s">
        <v>92</v>
      </c>
      <c r="E41" s="14" t="s">
        <v>10</v>
      </c>
    </row>
    <row r="42" spans="1:5" x14ac:dyDescent="0.25">
      <c r="A42" s="5" t="s">
        <v>93</v>
      </c>
      <c r="B42" s="8" t="s">
        <v>94</v>
      </c>
      <c r="C42" s="18">
        <v>9350.01</v>
      </c>
      <c r="D42" s="18" t="s">
        <v>92</v>
      </c>
      <c r="E42" s="14" t="s">
        <v>10</v>
      </c>
    </row>
    <row r="43" spans="1:5" x14ac:dyDescent="0.25">
      <c r="A43" s="5" t="s">
        <v>95</v>
      </c>
      <c r="B43" s="8" t="s">
        <v>96</v>
      </c>
      <c r="C43" s="18">
        <v>13385.24</v>
      </c>
      <c r="D43" s="18" t="s">
        <v>16</v>
      </c>
      <c r="E43" s="14" t="s">
        <v>10</v>
      </c>
    </row>
    <row r="44" spans="1:5" ht="30" x14ac:dyDescent="0.25">
      <c r="A44" s="5" t="s">
        <v>97</v>
      </c>
      <c r="B44" s="11" t="s">
        <v>98</v>
      </c>
      <c r="C44" s="13">
        <v>13385.24</v>
      </c>
      <c r="D44" s="18" t="s">
        <v>16</v>
      </c>
      <c r="E44" s="14" t="s">
        <v>10</v>
      </c>
    </row>
    <row r="45" spans="1:5" x14ac:dyDescent="0.25">
      <c r="A45" s="5" t="s">
        <v>99</v>
      </c>
      <c r="B45" s="8" t="s">
        <v>100</v>
      </c>
      <c r="C45" s="18">
        <v>4999</v>
      </c>
      <c r="D45" s="18" t="s">
        <v>52</v>
      </c>
      <c r="E45" s="14" t="s">
        <v>53</v>
      </c>
    </row>
    <row r="46" spans="1:5" x14ac:dyDescent="0.25">
      <c r="A46" s="5" t="s">
        <v>101</v>
      </c>
      <c r="B46" s="8" t="s">
        <v>102</v>
      </c>
      <c r="C46" s="18">
        <v>9998</v>
      </c>
      <c r="D46" s="18" t="s">
        <v>52</v>
      </c>
      <c r="E46" s="14" t="s">
        <v>53</v>
      </c>
    </row>
    <row r="47" spans="1:5" x14ac:dyDescent="0.25">
      <c r="A47" s="5" t="s">
        <v>103</v>
      </c>
      <c r="B47" s="8" t="s">
        <v>104</v>
      </c>
      <c r="C47" s="18">
        <v>30496.400000000001</v>
      </c>
      <c r="D47" s="18" t="s">
        <v>105</v>
      </c>
      <c r="E47" s="14" t="s">
        <v>53</v>
      </c>
    </row>
    <row r="48" spans="1:5" ht="16.5" customHeight="1" x14ac:dyDescent="0.25">
      <c r="A48" s="5" t="s">
        <v>106</v>
      </c>
      <c r="B48" s="8" t="s">
        <v>107</v>
      </c>
      <c r="C48" s="18">
        <v>22040</v>
      </c>
      <c r="D48" s="18" t="s">
        <v>108</v>
      </c>
      <c r="E48" s="14" t="s">
        <v>10</v>
      </c>
    </row>
    <row r="49" spans="1:5" x14ac:dyDescent="0.25">
      <c r="A49" s="5" t="s">
        <v>109</v>
      </c>
      <c r="B49" s="8" t="s">
        <v>110</v>
      </c>
      <c r="C49" s="18">
        <v>6499</v>
      </c>
      <c r="D49" s="18" t="s">
        <v>64</v>
      </c>
      <c r="E49" s="14" t="s">
        <v>10</v>
      </c>
    </row>
    <row r="50" spans="1:5" x14ac:dyDescent="0.25">
      <c r="A50" s="5" t="s">
        <v>111</v>
      </c>
      <c r="B50" s="8" t="s">
        <v>112</v>
      </c>
      <c r="C50" s="18">
        <v>4299</v>
      </c>
      <c r="D50" s="18" t="s">
        <v>113</v>
      </c>
      <c r="E50" s="14" t="s">
        <v>10</v>
      </c>
    </row>
    <row r="51" spans="1:5" ht="30" x14ac:dyDescent="0.25">
      <c r="A51" s="5" t="s">
        <v>114</v>
      </c>
      <c r="B51" s="11" t="s">
        <v>115</v>
      </c>
      <c r="C51" s="13">
        <v>85594.08</v>
      </c>
      <c r="D51" s="18" t="s">
        <v>16</v>
      </c>
      <c r="E51" s="14" t="s">
        <v>10</v>
      </c>
    </row>
    <row r="52" spans="1:5" x14ac:dyDescent="0.25">
      <c r="A52" s="5" t="s">
        <v>116</v>
      </c>
      <c r="B52" s="11" t="s">
        <v>117</v>
      </c>
      <c r="C52" s="13">
        <v>3599.2</v>
      </c>
      <c r="D52" s="18" t="s">
        <v>52</v>
      </c>
      <c r="E52" s="14" t="s">
        <v>53</v>
      </c>
    </row>
    <row r="53" spans="1:5" x14ac:dyDescent="0.25">
      <c r="A53" s="5" t="s">
        <v>118</v>
      </c>
      <c r="B53" s="11" t="s">
        <v>119</v>
      </c>
      <c r="C53" s="13">
        <v>3599.2</v>
      </c>
      <c r="D53" s="18" t="s">
        <v>52</v>
      </c>
      <c r="E53" s="14" t="s">
        <v>53</v>
      </c>
    </row>
    <row r="54" spans="1:5" ht="30" x14ac:dyDescent="0.25">
      <c r="A54" s="5" t="s">
        <v>120</v>
      </c>
      <c r="B54" s="8" t="s">
        <v>121</v>
      </c>
      <c r="C54" s="18">
        <v>69600</v>
      </c>
      <c r="D54" s="18" t="s">
        <v>13</v>
      </c>
      <c r="E54" s="14" t="s">
        <v>10</v>
      </c>
    </row>
    <row r="55" spans="1:5" x14ac:dyDescent="0.25">
      <c r="A55" s="5" t="s">
        <v>122</v>
      </c>
      <c r="B55" s="11" t="s">
        <v>123</v>
      </c>
      <c r="C55" s="13">
        <v>4699</v>
      </c>
      <c r="D55" s="18" t="s">
        <v>64</v>
      </c>
      <c r="E55" s="14" t="s">
        <v>10</v>
      </c>
    </row>
    <row r="56" spans="1:5" ht="30" x14ac:dyDescent="0.25">
      <c r="A56" s="5" t="s">
        <v>124</v>
      </c>
      <c r="B56" s="11" t="s">
        <v>125</v>
      </c>
      <c r="C56" s="13">
        <v>331200</v>
      </c>
      <c r="D56" s="18" t="s">
        <v>64</v>
      </c>
      <c r="E56" s="14" t="s">
        <v>10</v>
      </c>
    </row>
    <row r="57" spans="1:5" x14ac:dyDescent="0.25">
      <c r="A57" s="5" t="s">
        <v>126</v>
      </c>
      <c r="B57" s="8" t="s">
        <v>127</v>
      </c>
      <c r="C57" s="18">
        <v>150400</v>
      </c>
      <c r="D57" s="18" t="s">
        <v>128</v>
      </c>
      <c r="E57" s="14" t="s">
        <v>10</v>
      </c>
    </row>
    <row r="58" spans="1:5" x14ac:dyDescent="0.25">
      <c r="A58" s="5" t="s">
        <v>129</v>
      </c>
      <c r="B58" s="11" t="s">
        <v>130</v>
      </c>
      <c r="C58" s="13">
        <v>27840</v>
      </c>
      <c r="D58" s="18" t="s">
        <v>52</v>
      </c>
      <c r="E58" s="14" t="s">
        <v>53</v>
      </c>
    </row>
    <row r="59" spans="1:5" x14ac:dyDescent="0.25">
      <c r="A59" s="5" t="s">
        <v>131</v>
      </c>
      <c r="B59" s="11" t="s">
        <v>132</v>
      </c>
      <c r="C59" s="13">
        <v>23100</v>
      </c>
      <c r="D59" s="18" t="s">
        <v>52</v>
      </c>
      <c r="E59" s="14" t="s">
        <v>53</v>
      </c>
    </row>
    <row r="60" spans="1:5" x14ac:dyDescent="0.25">
      <c r="A60" s="5" t="s">
        <v>133</v>
      </c>
      <c r="B60" s="8" t="s">
        <v>134</v>
      </c>
      <c r="C60" s="18">
        <v>17292</v>
      </c>
      <c r="D60" s="18" t="s">
        <v>16</v>
      </c>
      <c r="E60" s="14" t="s">
        <v>10</v>
      </c>
    </row>
    <row r="61" spans="1:5" x14ac:dyDescent="0.25">
      <c r="A61" s="5" t="s">
        <v>135</v>
      </c>
      <c r="B61" s="11" t="s">
        <v>136</v>
      </c>
      <c r="C61" s="13">
        <v>19279.5</v>
      </c>
      <c r="D61" s="18" t="s">
        <v>16</v>
      </c>
      <c r="E61" s="14" t="s">
        <v>10</v>
      </c>
    </row>
    <row r="62" spans="1:5" x14ac:dyDescent="0.25">
      <c r="A62" s="5" t="s">
        <v>137</v>
      </c>
      <c r="B62" s="8" t="s">
        <v>138</v>
      </c>
      <c r="C62" s="18">
        <v>18270</v>
      </c>
      <c r="D62" s="18" t="s">
        <v>49</v>
      </c>
      <c r="E62" s="14" t="s">
        <v>10</v>
      </c>
    </row>
    <row r="63" spans="1:5" x14ac:dyDescent="0.25">
      <c r="A63" s="5" t="s">
        <v>139</v>
      </c>
      <c r="B63" s="8" t="s">
        <v>140</v>
      </c>
      <c r="C63" s="18">
        <v>42920</v>
      </c>
      <c r="D63" s="18" t="s">
        <v>49</v>
      </c>
      <c r="E63" s="14" t="s">
        <v>10</v>
      </c>
    </row>
    <row r="64" spans="1:5" x14ac:dyDescent="0.25">
      <c r="A64" s="5" t="s">
        <v>141</v>
      </c>
      <c r="B64" s="8" t="s">
        <v>142</v>
      </c>
      <c r="C64" s="18">
        <v>9280</v>
      </c>
      <c r="D64" s="18" t="s">
        <v>49</v>
      </c>
      <c r="E64" s="14" t="s">
        <v>10</v>
      </c>
    </row>
    <row r="65" spans="1:5" x14ac:dyDescent="0.25">
      <c r="A65" s="5" t="s">
        <v>143</v>
      </c>
      <c r="B65" s="8" t="s">
        <v>144</v>
      </c>
      <c r="C65" s="18">
        <v>27840</v>
      </c>
      <c r="D65" s="18" t="s">
        <v>49</v>
      </c>
      <c r="E65" s="14" t="s">
        <v>10</v>
      </c>
    </row>
    <row r="66" spans="1:5" x14ac:dyDescent="0.25">
      <c r="A66" s="5" t="s">
        <v>145</v>
      </c>
      <c r="B66" s="8" t="s">
        <v>146</v>
      </c>
      <c r="C66" s="18">
        <v>2320</v>
      </c>
      <c r="D66" s="18" t="s">
        <v>49</v>
      </c>
      <c r="E66" s="14" t="s">
        <v>10</v>
      </c>
    </row>
    <row r="67" spans="1:5" x14ac:dyDescent="0.25">
      <c r="A67" s="5" t="s">
        <v>147</v>
      </c>
      <c r="B67" s="8" t="s">
        <v>148</v>
      </c>
      <c r="C67" s="18">
        <v>14998.03</v>
      </c>
      <c r="D67" s="18" t="s">
        <v>52</v>
      </c>
      <c r="E67" s="14" t="s">
        <v>53</v>
      </c>
    </row>
    <row r="68" spans="1:5" x14ac:dyDescent="0.25">
      <c r="A68" s="5" t="s">
        <v>149</v>
      </c>
      <c r="B68" s="8" t="s">
        <v>150</v>
      </c>
      <c r="C68" s="18">
        <v>19999.2</v>
      </c>
      <c r="D68" s="18" t="s">
        <v>16</v>
      </c>
      <c r="E68" s="14" t="s">
        <v>10</v>
      </c>
    </row>
    <row r="69" spans="1:5" x14ac:dyDescent="0.25">
      <c r="A69" s="5" t="s">
        <v>151</v>
      </c>
      <c r="B69" s="8" t="s">
        <v>152</v>
      </c>
      <c r="C69" s="18">
        <v>8999</v>
      </c>
      <c r="D69" s="18" t="s">
        <v>153</v>
      </c>
      <c r="E69" s="14" t="s">
        <v>10</v>
      </c>
    </row>
    <row r="70" spans="1:5" x14ac:dyDescent="0.25">
      <c r="A70" s="5" t="s">
        <v>154</v>
      </c>
      <c r="B70" s="8" t="s">
        <v>155</v>
      </c>
      <c r="C70" s="18">
        <v>4199</v>
      </c>
      <c r="D70" s="18" t="s">
        <v>153</v>
      </c>
      <c r="E70" s="14" t="s">
        <v>10</v>
      </c>
    </row>
    <row r="71" spans="1:5" ht="30" x14ac:dyDescent="0.25">
      <c r="A71" s="5" t="s">
        <v>156</v>
      </c>
      <c r="B71" s="8" t="s">
        <v>157</v>
      </c>
      <c r="C71" s="18">
        <v>342705</v>
      </c>
      <c r="D71" s="18" t="s">
        <v>64</v>
      </c>
      <c r="E71" s="14" t="s">
        <v>10</v>
      </c>
    </row>
    <row r="72" spans="1:5" x14ac:dyDescent="0.25">
      <c r="A72" s="5" t="s">
        <v>158</v>
      </c>
      <c r="B72" s="11" t="s">
        <v>159</v>
      </c>
      <c r="C72" s="13">
        <v>150000</v>
      </c>
      <c r="D72" s="18" t="s">
        <v>64</v>
      </c>
      <c r="E72" s="14" t="s">
        <v>10</v>
      </c>
    </row>
    <row r="73" spans="1:5" x14ac:dyDescent="0.25">
      <c r="A73" s="5" t="s">
        <v>160</v>
      </c>
      <c r="B73" s="11" t="s">
        <v>161</v>
      </c>
      <c r="C73" s="13">
        <v>12180</v>
      </c>
      <c r="D73" s="18" t="s">
        <v>52</v>
      </c>
      <c r="E73" s="14" t="s">
        <v>53</v>
      </c>
    </row>
    <row r="74" spans="1:5" x14ac:dyDescent="0.25">
      <c r="A74" s="5" t="s">
        <v>162</v>
      </c>
      <c r="B74" s="11" t="s">
        <v>163</v>
      </c>
      <c r="C74" s="13">
        <v>7900</v>
      </c>
      <c r="D74" s="18" t="s">
        <v>52</v>
      </c>
      <c r="E74" s="14" t="s">
        <v>53</v>
      </c>
    </row>
    <row r="75" spans="1:5" x14ac:dyDescent="0.25">
      <c r="A75" s="5" t="s">
        <v>164</v>
      </c>
      <c r="B75" s="8" t="s">
        <v>165</v>
      </c>
      <c r="C75" s="18">
        <v>26900</v>
      </c>
      <c r="D75" s="18" t="s">
        <v>52</v>
      </c>
      <c r="E75" s="14" t="s">
        <v>53</v>
      </c>
    </row>
    <row r="76" spans="1:5" x14ac:dyDescent="0.25">
      <c r="A76" s="5" t="s">
        <v>166</v>
      </c>
      <c r="B76" s="8" t="s">
        <v>167</v>
      </c>
      <c r="C76" s="18">
        <v>1999</v>
      </c>
      <c r="D76" s="18" t="s">
        <v>52</v>
      </c>
      <c r="E76" s="14" t="s">
        <v>53</v>
      </c>
    </row>
    <row r="77" spans="1:5" x14ac:dyDescent="0.25">
      <c r="A77" s="5" t="s">
        <v>168</v>
      </c>
      <c r="B77" s="8" t="s">
        <v>169</v>
      </c>
      <c r="C77" s="18">
        <v>3800</v>
      </c>
      <c r="D77" s="18" t="s">
        <v>105</v>
      </c>
      <c r="E77" s="14" t="s">
        <v>53</v>
      </c>
    </row>
    <row r="78" spans="1:5" x14ac:dyDescent="0.25">
      <c r="A78" s="5" t="s">
        <v>170</v>
      </c>
      <c r="B78" s="8" t="s">
        <v>171</v>
      </c>
      <c r="C78" s="18">
        <v>10289</v>
      </c>
      <c r="D78" s="18" t="s">
        <v>52</v>
      </c>
      <c r="E78" s="14" t="s">
        <v>53</v>
      </c>
    </row>
    <row r="79" spans="1:5" x14ac:dyDescent="0.25">
      <c r="A79" s="5" t="s">
        <v>172</v>
      </c>
      <c r="B79" s="8" t="s">
        <v>173</v>
      </c>
      <c r="C79" s="18">
        <v>4499</v>
      </c>
      <c r="D79" s="18" t="s">
        <v>49</v>
      </c>
      <c r="E79" s="14" t="s">
        <v>10</v>
      </c>
    </row>
    <row r="80" spans="1:5" x14ac:dyDescent="0.25">
      <c r="A80" s="5" t="s">
        <v>174</v>
      </c>
      <c r="B80" s="8" t="s">
        <v>175</v>
      </c>
      <c r="C80" s="18">
        <v>4499</v>
      </c>
      <c r="D80" s="18" t="s">
        <v>13</v>
      </c>
      <c r="E80" s="14" t="s">
        <v>10</v>
      </c>
    </row>
    <row r="81" spans="1:5" x14ac:dyDescent="0.25">
      <c r="A81" s="5" t="s">
        <v>176</v>
      </c>
      <c r="B81" s="8" t="s">
        <v>177</v>
      </c>
      <c r="C81" s="18">
        <v>14999</v>
      </c>
      <c r="D81" s="18" t="s">
        <v>13</v>
      </c>
      <c r="E81" s="14" t="s">
        <v>10</v>
      </c>
    </row>
    <row r="82" spans="1:5" x14ac:dyDescent="0.25">
      <c r="A82" s="5" t="s">
        <v>178</v>
      </c>
      <c r="B82" s="11" t="s">
        <v>179</v>
      </c>
      <c r="C82" s="13">
        <v>5890</v>
      </c>
      <c r="D82" s="18" t="s">
        <v>52</v>
      </c>
      <c r="E82" s="14" t="s">
        <v>53</v>
      </c>
    </row>
    <row r="83" spans="1:5" x14ac:dyDescent="0.25">
      <c r="A83" s="5" t="s">
        <v>180</v>
      </c>
      <c r="B83" s="11" t="s">
        <v>181</v>
      </c>
      <c r="C83" s="13">
        <v>9235</v>
      </c>
      <c r="D83" s="18" t="s">
        <v>52</v>
      </c>
      <c r="E83" s="14" t="s">
        <v>53</v>
      </c>
    </row>
    <row r="84" spans="1:5" x14ac:dyDescent="0.25">
      <c r="A84" s="5" t="s">
        <v>182</v>
      </c>
      <c r="B84" s="11" t="s">
        <v>183</v>
      </c>
      <c r="C84" s="13">
        <v>16704</v>
      </c>
      <c r="D84" s="18" t="s">
        <v>113</v>
      </c>
      <c r="E84" s="14" t="s">
        <v>10</v>
      </c>
    </row>
    <row r="85" spans="1:5" x14ac:dyDescent="0.25">
      <c r="A85" s="5" t="s">
        <v>184</v>
      </c>
      <c r="B85" s="11" t="s">
        <v>185</v>
      </c>
      <c r="C85" s="18">
        <v>6000</v>
      </c>
      <c r="D85" s="18" t="s">
        <v>153</v>
      </c>
      <c r="E85" s="14" t="s">
        <v>10</v>
      </c>
    </row>
    <row r="86" spans="1:5" x14ac:dyDescent="0.25">
      <c r="A86" s="5" t="s">
        <v>186</v>
      </c>
      <c r="B86" s="11" t="s">
        <v>187</v>
      </c>
      <c r="C86" s="18">
        <v>10000</v>
      </c>
      <c r="D86" s="18" t="s">
        <v>128</v>
      </c>
      <c r="E86" s="14" t="s">
        <v>10</v>
      </c>
    </row>
    <row r="87" spans="1:5" x14ac:dyDescent="0.25">
      <c r="A87" s="5" t="s">
        <v>188</v>
      </c>
      <c r="B87" s="11" t="s">
        <v>189</v>
      </c>
      <c r="C87" s="18">
        <v>8499.01</v>
      </c>
      <c r="D87" s="18" t="s">
        <v>128</v>
      </c>
      <c r="E87" s="14" t="s">
        <v>10</v>
      </c>
    </row>
    <row r="88" spans="1:5" x14ac:dyDescent="0.25">
      <c r="A88" s="5" t="s">
        <v>190</v>
      </c>
      <c r="B88" s="11" t="s">
        <v>191</v>
      </c>
      <c r="C88" s="18">
        <v>4900</v>
      </c>
      <c r="D88" s="18" t="s">
        <v>192</v>
      </c>
      <c r="E88" s="14" t="s">
        <v>10</v>
      </c>
    </row>
    <row r="89" spans="1:5" ht="30" x14ac:dyDescent="0.25">
      <c r="A89" s="5" t="s">
        <v>193</v>
      </c>
      <c r="B89" s="11" t="s">
        <v>194</v>
      </c>
      <c r="C89" s="13">
        <v>47241</v>
      </c>
      <c r="D89" s="18" t="s">
        <v>128</v>
      </c>
      <c r="E89" s="14" t="s">
        <v>10</v>
      </c>
    </row>
    <row r="90" spans="1:5" x14ac:dyDescent="0.25">
      <c r="A90" s="5" t="s">
        <v>195</v>
      </c>
      <c r="B90" s="8" t="s">
        <v>196</v>
      </c>
      <c r="C90" s="18">
        <v>62000</v>
      </c>
      <c r="D90" s="18" t="s">
        <v>13</v>
      </c>
      <c r="E90" s="14" t="s">
        <v>10</v>
      </c>
    </row>
    <row r="91" spans="1:5" ht="30" x14ac:dyDescent="0.25">
      <c r="A91" s="5" t="s">
        <v>197</v>
      </c>
      <c r="B91" s="11" t="s">
        <v>198</v>
      </c>
      <c r="C91" s="18">
        <v>53281.7</v>
      </c>
      <c r="D91" s="18" t="s">
        <v>64</v>
      </c>
      <c r="E91" s="14" t="s">
        <v>10</v>
      </c>
    </row>
    <row r="92" spans="1:5" x14ac:dyDescent="0.25">
      <c r="A92" s="5" t="s">
        <v>199</v>
      </c>
      <c r="B92" s="11" t="s">
        <v>200</v>
      </c>
      <c r="C92" s="13">
        <v>21000</v>
      </c>
      <c r="D92" s="18" t="s">
        <v>64</v>
      </c>
      <c r="E92" s="14" t="s">
        <v>10</v>
      </c>
    </row>
    <row r="93" spans="1:5" x14ac:dyDescent="0.25">
      <c r="A93" s="5" t="s">
        <v>201</v>
      </c>
      <c r="B93" s="8" t="s">
        <v>202</v>
      </c>
      <c r="C93" s="18">
        <v>26285</v>
      </c>
      <c r="D93" s="18" t="s">
        <v>49</v>
      </c>
      <c r="E93" s="14" t="s">
        <v>10</v>
      </c>
    </row>
    <row r="94" spans="1:5" ht="30" x14ac:dyDescent="0.25">
      <c r="A94" s="5" t="s">
        <v>203</v>
      </c>
      <c r="B94" s="11" t="s">
        <v>204</v>
      </c>
      <c r="C94" s="13">
        <v>149310.56</v>
      </c>
      <c r="D94" s="18" t="s">
        <v>13</v>
      </c>
      <c r="E94" s="14" t="s">
        <v>10</v>
      </c>
    </row>
    <row r="95" spans="1:5" x14ac:dyDescent="0.25">
      <c r="A95" s="5" t="s">
        <v>205</v>
      </c>
      <c r="B95" s="8" t="s">
        <v>206</v>
      </c>
      <c r="C95" s="18">
        <v>2998.99</v>
      </c>
      <c r="D95" s="18" t="s">
        <v>52</v>
      </c>
      <c r="E95" s="14" t="s">
        <v>53</v>
      </c>
    </row>
    <row r="96" spans="1:5" x14ac:dyDescent="0.25">
      <c r="A96" s="5" t="s">
        <v>207</v>
      </c>
      <c r="B96" s="8" t="s">
        <v>208</v>
      </c>
      <c r="C96" s="18">
        <v>2800</v>
      </c>
      <c r="D96" s="18" t="s">
        <v>49</v>
      </c>
      <c r="E96" s="14" t="s">
        <v>10</v>
      </c>
    </row>
    <row r="97" spans="1:5" x14ac:dyDescent="0.25">
      <c r="A97" s="5" t="s">
        <v>209</v>
      </c>
      <c r="B97" s="11" t="s">
        <v>210</v>
      </c>
      <c r="C97" s="13">
        <v>5000</v>
      </c>
      <c r="D97" s="18" t="s">
        <v>113</v>
      </c>
      <c r="E97" s="14" t="s">
        <v>10</v>
      </c>
    </row>
    <row r="98" spans="1:5" x14ac:dyDescent="0.25">
      <c r="A98" s="5" t="s">
        <v>211</v>
      </c>
      <c r="B98" s="8" t="s">
        <v>212</v>
      </c>
      <c r="C98" s="18">
        <v>4700</v>
      </c>
      <c r="D98" s="18" t="s">
        <v>72</v>
      </c>
      <c r="E98" s="14" t="s">
        <v>10</v>
      </c>
    </row>
    <row r="99" spans="1:5" x14ac:dyDescent="0.25">
      <c r="A99" s="5" t="s">
        <v>213</v>
      </c>
      <c r="B99" s="8" t="s">
        <v>212</v>
      </c>
      <c r="C99" s="18">
        <v>4000</v>
      </c>
      <c r="D99" s="18" t="s">
        <v>72</v>
      </c>
      <c r="E99" s="14" t="s">
        <v>10</v>
      </c>
    </row>
    <row r="100" spans="1:5" x14ac:dyDescent="0.25">
      <c r="A100" s="5" t="s">
        <v>214</v>
      </c>
      <c r="B100" s="8" t="s">
        <v>215</v>
      </c>
      <c r="C100" s="18">
        <v>3200</v>
      </c>
      <c r="D100" s="18" t="s">
        <v>72</v>
      </c>
      <c r="E100" s="14" t="s">
        <v>10</v>
      </c>
    </row>
    <row r="101" spans="1:5" x14ac:dyDescent="0.25">
      <c r="A101" s="5" t="s">
        <v>216</v>
      </c>
      <c r="B101" s="8" t="s">
        <v>217</v>
      </c>
      <c r="C101" s="18">
        <v>3500</v>
      </c>
      <c r="D101" s="18" t="s">
        <v>218</v>
      </c>
      <c r="E101" s="14" t="s">
        <v>10</v>
      </c>
    </row>
    <row r="102" spans="1:5" x14ac:dyDescent="0.25">
      <c r="A102" s="5" t="s">
        <v>219</v>
      </c>
      <c r="B102" s="8" t="s">
        <v>220</v>
      </c>
      <c r="C102" s="18">
        <v>8500</v>
      </c>
      <c r="D102" s="18" t="s">
        <v>13</v>
      </c>
      <c r="E102" s="14" t="s">
        <v>10</v>
      </c>
    </row>
    <row r="103" spans="1:5" x14ac:dyDescent="0.25">
      <c r="A103" s="5" t="s">
        <v>221</v>
      </c>
      <c r="B103" s="8" t="s">
        <v>222</v>
      </c>
      <c r="C103" s="18">
        <v>1500</v>
      </c>
      <c r="D103" s="18" t="s">
        <v>16</v>
      </c>
      <c r="E103" s="14" t="s">
        <v>10</v>
      </c>
    </row>
    <row r="104" spans="1:5" x14ac:dyDescent="0.25">
      <c r="A104" s="5" t="s">
        <v>223</v>
      </c>
      <c r="B104" s="8" t="s">
        <v>59</v>
      </c>
      <c r="C104" s="18">
        <v>14299</v>
      </c>
      <c r="D104" s="18" t="s">
        <v>16</v>
      </c>
      <c r="E104" s="14" t="s">
        <v>10</v>
      </c>
    </row>
    <row r="105" spans="1:5" x14ac:dyDescent="0.25">
      <c r="A105" s="5" t="s">
        <v>224</v>
      </c>
      <c r="B105" s="8" t="s">
        <v>225</v>
      </c>
      <c r="C105" s="18">
        <v>80000</v>
      </c>
      <c r="D105" s="18" t="s">
        <v>13</v>
      </c>
      <c r="E105" s="14" t="s">
        <v>10</v>
      </c>
    </row>
    <row r="106" spans="1:5" ht="16.5" customHeight="1" x14ac:dyDescent="0.25">
      <c r="A106" s="5" t="s">
        <v>226</v>
      </c>
      <c r="B106" s="8" t="s">
        <v>227</v>
      </c>
      <c r="C106" s="18">
        <v>4900</v>
      </c>
      <c r="D106" s="18" t="s">
        <v>69</v>
      </c>
      <c r="E106" s="14" t="s">
        <v>10</v>
      </c>
    </row>
    <row r="107" spans="1:5" x14ac:dyDescent="0.25">
      <c r="A107" s="5" t="s">
        <v>228</v>
      </c>
      <c r="B107" s="8" t="s">
        <v>229</v>
      </c>
      <c r="C107" s="18">
        <v>32248</v>
      </c>
      <c r="D107" s="18" t="s">
        <v>13</v>
      </c>
      <c r="E107" s="14" t="s">
        <v>10</v>
      </c>
    </row>
    <row r="108" spans="1:5" x14ac:dyDescent="0.25">
      <c r="A108" s="5" t="s">
        <v>230</v>
      </c>
      <c r="B108" s="8" t="s">
        <v>231</v>
      </c>
      <c r="C108" s="18">
        <v>28350.01</v>
      </c>
      <c r="D108" s="18" t="s">
        <v>13</v>
      </c>
      <c r="E108" s="14" t="s">
        <v>10</v>
      </c>
    </row>
    <row r="109" spans="1:5" x14ac:dyDescent="0.25">
      <c r="A109" s="5" t="s">
        <v>232</v>
      </c>
      <c r="B109" s="21" t="s">
        <v>233</v>
      </c>
      <c r="C109" s="22">
        <v>36112.300000000003</v>
      </c>
      <c r="D109" s="18" t="s">
        <v>64</v>
      </c>
      <c r="E109" s="14" t="s">
        <v>10</v>
      </c>
    </row>
    <row r="110" spans="1:5" x14ac:dyDescent="0.25">
      <c r="A110" s="5" t="s">
        <v>234</v>
      </c>
      <c r="B110" s="21" t="s">
        <v>235</v>
      </c>
      <c r="C110" s="23">
        <v>15000</v>
      </c>
      <c r="D110" s="18" t="s">
        <v>236</v>
      </c>
      <c r="E110" s="14" t="s">
        <v>10</v>
      </c>
    </row>
    <row r="111" spans="1:5" x14ac:dyDescent="0.25">
      <c r="A111" s="5" t="s">
        <v>237</v>
      </c>
      <c r="B111" s="21" t="s">
        <v>238</v>
      </c>
      <c r="C111" s="22">
        <v>335880.84</v>
      </c>
      <c r="D111" s="18" t="s">
        <v>153</v>
      </c>
      <c r="E111" s="14" t="s">
        <v>10</v>
      </c>
    </row>
    <row r="112" spans="1:5" x14ac:dyDescent="0.25">
      <c r="A112" s="5" t="s">
        <v>239</v>
      </c>
      <c r="B112" s="21" t="s">
        <v>240</v>
      </c>
      <c r="C112" s="22">
        <v>4290</v>
      </c>
      <c r="D112" s="18" t="s">
        <v>64</v>
      </c>
      <c r="E112" s="14" t="s">
        <v>10</v>
      </c>
    </row>
    <row r="113" spans="1:5" x14ac:dyDescent="0.25">
      <c r="A113" s="5" t="s">
        <v>241</v>
      </c>
      <c r="B113" s="21" t="s">
        <v>242</v>
      </c>
      <c r="C113" s="22">
        <v>7439.2</v>
      </c>
      <c r="D113" s="18" t="s">
        <v>92</v>
      </c>
      <c r="E113" s="14" t="s">
        <v>10</v>
      </c>
    </row>
    <row r="114" spans="1:5" x14ac:dyDescent="0.25">
      <c r="A114" s="5" t="s">
        <v>243</v>
      </c>
      <c r="B114" s="21" t="s">
        <v>244</v>
      </c>
      <c r="C114" s="22">
        <v>5249.25</v>
      </c>
      <c r="D114" s="18" t="s">
        <v>16</v>
      </c>
      <c r="E114" s="14" t="s">
        <v>10</v>
      </c>
    </row>
    <row r="115" spans="1:5" x14ac:dyDescent="0.25">
      <c r="A115" s="5" t="s">
        <v>245</v>
      </c>
      <c r="B115" s="21" t="s">
        <v>246</v>
      </c>
      <c r="C115" s="22">
        <v>338900</v>
      </c>
      <c r="D115" s="18" t="s">
        <v>64</v>
      </c>
      <c r="E115" s="14" t="s">
        <v>10</v>
      </c>
    </row>
    <row r="116" spans="1:5" x14ac:dyDescent="0.25">
      <c r="A116" s="5" t="s">
        <v>247</v>
      </c>
      <c r="B116" s="21" t="s">
        <v>248</v>
      </c>
      <c r="C116" s="22">
        <v>5500</v>
      </c>
      <c r="D116" s="18" t="s">
        <v>249</v>
      </c>
      <c r="E116" s="14" t="s">
        <v>10</v>
      </c>
    </row>
    <row r="117" spans="1:5" x14ac:dyDescent="0.25">
      <c r="A117" s="5" t="s">
        <v>250</v>
      </c>
      <c r="B117" s="21" t="s">
        <v>251</v>
      </c>
      <c r="C117" s="22">
        <v>233731.88</v>
      </c>
      <c r="D117" s="18" t="s">
        <v>128</v>
      </c>
      <c r="E117" s="14" t="s">
        <v>10</v>
      </c>
    </row>
    <row r="118" spans="1:5" x14ac:dyDescent="0.25">
      <c r="A118" s="5" t="s">
        <v>252</v>
      </c>
      <c r="B118" s="21" t="s">
        <v>253</v>
      </c>
      <c r="C118" s="22">
        <v>8730</v>
      </c>
      <c r="D118" s="18" t="s">
        <v>254</v>
      </c>
      <c r="E118" s="14" t="s">
        <v>10</v>
      </c>
    </row>
    <row r="119" spans="1:5" x14ac:dyDescent="0.25">
      <c r="A119" s="5" t="s">
        <v>255</v>
      </c>
      <c r="B119" s="21" t="s">
        <v>256</v>
      </c>
      <c r="C119" s="22">
        <v>6299</v>
      </c>
      <c r="D119" s="18" t="s">
        <v>16</v>
      </c>
      <c r="E119" s="14" t="s">
        <v>10</v>
      </c>
    </row>
    <row r="120" spans="1:5" x14ac:dyDescent="0.25">
      <c r="A120" s="5" t="s">
        <v>257</v>
      </c>
      <c r="B120" s="21" t="s">
        <v>258</v>
      </c>
      <c r="C120" s="22">
        <v>6999</v>
      </c>
      <c r="D120" s="18" t="s">
        <v>16</v>
      </c>
      <c r="E120" s="14" t="s">
        <v>10</v>
      </c>
    </row>
    <row r="121" spans="1:5" x14ac:dyDescent="0.25">
      <c r="A121" s="5" t="s">
        <v>296</v>
      </c>
      <c r="B121" s="21" t="s">
        <v>295</v>
      </c>
      <c r="C121" s="22">
        <v>6782</v>
      </c>
      <c r="D121" s="18" t="s">
        <v>254</v>
      </c>
      <c r="E121" s="14" t="s">
        <v>10</v>
      </c>
    </row>
    <row r="122" spans="1:5" x14ac:dyDescent="0.25">
      <c r="A122" s="5" t="s">
        <v>297</v>
      </c>
      <c r="B122" s="21" t="s">
        <v>289</v>
      </c>
      <c r="C122" s="22">
        <v>18932</v>
      </c>
      <c r="D122" s="18" t="s">
        <v>113</v>
      </c>
      <c r="E122" s="14" t="s">
        <v>10</v>
      </c>
    </row>
    <row r="123" spans="1:5" x14ac:dyDescent="0.25">
      <c r="A123" s="5" t="s">
        <v>298</v>
      </c>
      <c r="B123" s="21" t="s">
        <v>294</v>
      </c>
      <c r="C123" s="22">
        <v>15855.48</v>
      </c>
      <c r="D123" s="18" t="s">
        <v>254</v>
      </c>
      <c r="E123" s="14" t="s">
        <v>10</v>
      </c>
    </row>
    <row r="124" spans="1:5" x14ac:dyDescent="0.25">
      <c r="A124" s="5" t="s">
        <v>299</v>
      </c>
      <c r="B124" s="21" t="s">
        <v>293</v>
      </c>
      <c r="C124" s="22">
        <v>8999</v>
      </c>
      <c r="D124" s="18" t="s">
        <v>49</v>
      </c>
      <c r="E124" s="14" t="s">
        <v>10</v>
      </c>
    </row>
    <row r="125" spans="1:5" x14ac:dyDescent="0.25">
      <c r="A125" s="5" t="s">
        <v>300</v>
      </c>
      <c r="B125" s="21" t="s">
        <v>288</v>
      </c>
      <c r="C125" s="22">
        <v>52432</v>
      </c>
      <c r="D125" s="18" t="s">
        <v>292</v>
      </c>
      <c r="E125" s="14" t="s">
        <v>10</v>
      </c>
    </row>
    <row r="126" spans="1:5" x14ac:dyDescent="0.25">
      <c r="A126" s="5" t="s">
        <v>301</v>
      </c>
      <c r="B126" s="21" t="s">
        <v>291</v>
      </c>
      <c r="C126" s="22">
        <v>6499</v>
      </c>
      <c r="D126" s="18" t="s">
        <v>128</v>
      </c>
      <c r="E126" s="14" t="s">
        <v>10</v>
      </c>
    </row>
    <row r="127" spans="1:5" x14ac:dyDescent="0.25">
      <c r="A127" s="5" t="s">
        <v>302</v>
      </c>
      <c r="B127" s="21" t="s">
        <v>287</v>
      </c>
      <c r="C127" s="22">
        <v>27000</v>
      </c>
      <c r="D127" s="18" t="s">
        <v>49</v>
      </c>
      <c r="E127" s="14" t="s">
        <v>10</v>
      </c>
    </row>
    <row r="128" spans="1:5" x14ac:dyDescent="0.25">
      <c r="A128" s="5" t="s">
        <v>303</v>
      </c>
      <c r="B128" s="21" t="s">
        <v>286</v>
      </c>
      <c r="C128" s="22">
        <v>9899</v>
      </c>
      <c r="D128" s="18" t="s">
        <v>128</v>
      </c>
      <c r="E128" s="14" t="s">
        <v>10</v>
      </c>
    </row>
    <row r="129" spans="1:5" x14ac:dyDescent="0.25">
      <c r="A129" s="5" t="s">
        <v>304</v>
      </c>
      <c r="B129" s="21" t="s">
        <v>285</v>
      </c>
      <c r="C129" s="22">
        <v>11637.18</v>
      </c>
      <c r="D129" s="18" t="s">
        <v>113</v>
      </c>
      <c r="E129" s="14" t="s">
        <v>10</v>
      </c>
    </row>
    <row r="130" spans="1:5" x14ac:dyDescent="0.25">
      <c r="A130" s="5" t="s">
        <v>305</v>
      </c>
      <c r="B130" s="21" t="s">
        <v>283</v>
      </c>
      <c r="C130" s="22">
        <v>22250</v>
      </c>
      <c r="D130" s="18" t="s">
        <v>113</v>
      </c>
      <c r="E130" s="14" t="s">
        <v>10</v>
      </c>
    </row>
    <row r="131" spans="1:5" x14ac:dyDescent="0.25">
      <c r="A131" s="5" t="s">
        <v>306</v>
      </c>
      <c r="B131" s="21" t="s">
        <v>284</v>
      </c>
      <c r="C131" s="22">
        <v>20521.439999999999</v>
      </c>
      <c r="D131" s="18" t="s">
        <v>113</v>
      </c>
      <c r="E131" s="14" t="s">
        <v>10</v>
      </c>
    </row>
    <row r="132" spans="1:5" x14ac:dyDescent="0.25">
      <c r="A132" s="5" t="s">
        <v>307</v>
      </c>
      <c r="B132" s="21" t="s">
        <v>279</v>
      </c>
      <c r="C132" s="22">
        <v>48000</v>
      </c>
      <c r="D132" s="18" t="s">
        <v>19</v>
      </c>
      <c r="E132" s="14" t="s">
        <v>10</v>
      </c>
    </row>
    <row r="133" spans="1:5" x14ac:dyDescent="0.25">
      <c r="A133" s="5" t="s">
        <v>308</v>
      </c>
      <c r="B133" s="21" t="s">
        <v>279</v>
      </c>
      <c r="C133" s="22">
        <v>48000</v>
      </c>
      <c r="D133" s="18" t="s">
        <v>19</v>
      </c>
      <c r="E133" s="14" t="s">
        <v>10</v>
      </c>
    </row>
    <row r="134" spans="1:5" x14ac:dyDescent="0.25">
      <c r="A134" s="5" t="s">
        <v>309</v>
      </c>
      <c r="B134" s="21" t="s">
        <v>279</v>
      </c>
      <c r="C134" s="22">
        <v>46490</v>
      </c>
      <c r="D134" s="18" t="s">
        <v>19</v>
      </c>
      <c r="E134" s="14" t="s">
        <v>10</v>
      </c>
    </row>
    <row r="135" spans="1:5" x14ac:dyDescent="0.25">
      <c r="A135" s="5" t="s">
        <v>310</v>
      </c>
      <c r="B135" s="21" t="s">
        <v>278</v>
      </c>
      <c r="C135" s="22">
        <v>337000</v>
      </c>
      <c r="D135" s="18" t="s">
        <v>19</v>
      </c>
      <c r="E135" s="14" t="s">
        <v>10</v>
      </c>
    </row>
    <row r="136" spans="1:5" x14ac:dyDescent="0.25">
      <c r="A136" s="5" t="s">
        <v>312</v>
      </c>
      <c r="B136" s="21" t="s">
        <v>280</v>
      </c>
      <c r="C136" s="22">
        <v>20300</v>
      </c>
      <c r="D136" s="18" t="s">
        <v>19</v>
      </c>
      <c r="E136" s="14" t="s">
        <v>10</v>
      </c>
    </row>
    <row r="137" spans="1:5" x14ac:dyDescent="0.25">
      <c r="A137" s="5" t="s">
        <v>313</v>
      </c>
      <c r="B137" s="21" t="s">
        <v>282</v>
      </c>
      <c r="C137" s="22">
        <v>7400</v>
      </c>
      <c r="D137" s="18" t="s">
        <v>254</v>
      </c>
      <c r="E137" s="14" t="s">
        <v>10</v>
      </c>
    </row>
    <row r="138" spans="1:5" x14ac:dyDescent="0.25">
      <c r="A138" s="5" t="s">
        <v>314</v>
      </c>
      <c r="B138" s="21" t="s">
        <v>281</v>
      </c>
      <c r="C138" s="22">
        <v>101100.12</v>
      </c>
      <c r="D138" s="18" t="s">
        <v>19</v>
      </c>
      <c r="E138" s="14" t="s">
        <v>10</v>
      </c>
    </row>
    <row r="139" spans="1:5" x14ac:dyDescent="0.25">
      <c r="A139" s="5" t="s">
        <v>315</v>
      </c>
      <c r="B139" s="21" t="s">
        <v>290</v>
      </c>
      <c r="C139" s="22">
        <v>16250</v>
      </c>
      <c r="D139" s="18" t="s">
        <v>113</v>
      </c>
      <c r="E139" s="14" t="s">
        <v>10</v>
      </c>
    </row>
    <row r="140" spans="1:5" x14ac:dyDescent="0.25">
      <c r="A140" s="5" t="s">
        <v>322</v>
      </c>
      <c r="B140" s="21" t="s">
        <v>332</v>
      </c>
      <c r="C140" s="22">
        <v>4176</v>
      </c>
      <c r="D140" s="18" t="s">
        <v>113</v>
      </c>
      <c r="E140" s="14" t="s">
        <v>10</v>
      </c>
    </row>
    <row r="141" spans="1:5" x14ac:dyDescent="0.25">
      <c r="A141" s="5" t="s">
        <v>323</v>
      </c>
      <c r="B141" s="21" t="s">
        <v>333</v>
      </c>
      <c r="C141" s="22">
        <v>3494.95</v>
      </c>
      <c r="D141" s="18" t="s">
        <v>16</v>
      </c>
      <c r="E141" s="14" t="s">
        <v>10</v>
      </c>
    </row>
    <row r="142" spans="1:5" x14ac:dyDescent="0.25">
      <c r="A142" s="5" t="s">
        <v>324</v>
      </c>
      <c r="B142" s="21" t="s">
        <v>334</v>
      </c>
      <c r="C142" s="22">
        <v>3699</v>
      </c>
      <c r="D142" s="18" t="s">
        <v>16</v>
      </c>
      <c r="E142" s="14" t="s">
        <v>10</v>
      </c>
    </row>
    <row r="143" spans="1:5" ht="30" x14ac:dyDescent="0.25">
      <c r="A143" s="5" t="s">
        <v>325</v>
      </c>
      <c r="B143" s="21" t="s">
        <v>337</v>
      </c>
      <c r="C143" s="22">
        <v>3597</v>
      </c>
      <c r="D143" s="18" t="s">
        <v>338</v>
      </c>
      <c r="E143" s="14" t="s">
        <v>10</v>
      </c>
    </row>
    <row r="144" spans="1:5" x14ac:dyDescent="0.25">
      <c r="A144" s="5" t="s">
        <v>326</v>
      </c>
      <c r="B144" s="21" t="s">
        <v>335</v>
      </c>
      <c r="C144" s="22">
        <v>3575.35</v>
      </c>
      <c r="D144" s="18" t="s">
        <v>339</v>
      </c>
      <c r="E144" s="14" t="s">
        <v>10</v>
      </c>
    </row>
    <row r="145" spans="1:5" x14ac:dyDescent="0.25">
      <c r="A145" s="5" t="s">
        <v>327</v>
      </c>
      <c r="B145" s="21" t="s">
        <v>340</v>
      </c>
      <c r="C145" s="22">
        <v>4200</v>
      </c>
      <c r="D145" s="14" t="s">
        <v>128</v>
      </c>
      <c r="E145" s="14" t="s">
        <v>10</v>
      </c>
    </row>
    <row r="146" spans="1:5" x14ac:dyDescent="0.25">
      <c r="A146" s="5" t="s">
        <v>328</v>
      </c>
      <c r="B146" s="21" t="s">
        <v>342</v>
      </c>
      <c r="C146" s="22">
        <v>8900</v>
      </c>
      <c r="D146" s="14" t="s">
        <v>128</v>
      </c>
      <c r="E146" s="14" t="s">
        <v>10</v>
      </c>
    </row>
    <row r="147" spans="1:5" x14ac:dyDescent="0.25">
      <c r="A147" s="5" t="s">
        <v>329</v>
      </c>
      <c r="B147" s="21" t="s">
        <v>341</v>
      </c>
      <c r="C147" s="22">
        <v>9700</v>
      </c>
      <c r="D147" s="14" t="s">
        <v>128</v>
      </c>
      <c r="E147" s="14" t="s">
        <v>10</v>
      </c>
    </row>
    <row r="148" spans="1:5" x14ac:dyDescent="0.25">
      <c r="A148" s="5" t="s">
        <v>330</v>
      </c>
      <c r="B148" s="21" t="s">
        <v>347</v>
      </c>
      <c r="C148" s="22">
        <v>10748.25</v>
      </c>
      <c r="D148" s="18" t="s">
        <v>254</v>
      </c>
      <c r="E148" s="14" t="s">
        <v>10</v>
      </c>
    </row>
    <row r="149" spans="1:5" x14ac:dyDescent="0.25">
      <c r="A149" s="5" t="s">
        <v>331</v>
      </c>
      <c r="B149" s="21" t="s">
        <v>349</v>
      </c>
      <c r="C149" s="22">
        <v>5449</v>
      </c>
      <c r="D149" s="18" t="s">
        <v>153</v>
      </c>
      <c r="E149" s="14" t="s">
        <v>10</v>
      </c>
    </row>
    <row r="150" spans="1:5" x14ac:dyDescent="0.25">
      <c r="A150" s="5" t="s">
        <v>343</v>
      </c>
      <c r="B150" s="21" t="s">
        <v>351</v>
      </c>
      <c r="C150" s="22">
        <v>4899</v>
      </c>
      <c r="D150" s="18" t="s">
        <v>350</v>
      </c>
      <c r="E150" s="14" t="s">
        <v>10</v>
      </c>
    </row>
    <row r="151" spans="1:5" x14ac:dyDescent="0.25">
      <c r="A151" s="5" t="s">
        <v>344</v>
      </c>
      <c r="B151" s="21" t="s">
        <v>359</v>
      </c>
      <c r="C151" s="22">
        <v>9799.0000080000009</v>
      </c>
      <c r="D151" s="18" t="s">
        <v>254</v>
      </c>
      <c r="E151" s="14" t="s">
        <v>10</v>
      </c>
    </row>
    <row r="152" spans="1:5" x14ac:dyDescent="0.25">
      <c r="A152" s="5" t="s">
        <v>345</v>
      </c>
      <c r="B152" s="21" t="s">
        <v>360</v>
      </c>
      <c r="C152" s="22">
        <v>6999.0000120000004</v>
      </c>
      <c r="D152" s="18" t="s">
        <v>49</v>
      </c>
      <c r="E152" s="14" t="s">
        <v>10</v>
      </c>
    </row>
    <row r="153" spans="1:5" x14ac:dyDescent="0.25">
      <c r="A153" s="5" t="s">
        <v>346</v>
      </c>
      <c r="B153" s="21" t="s">
        <v>361</v>
      </c>
      <c r="C153" s="22">
        <v>6999.0000120000004</v>
      </c>
      <c r="D153" s="18" t="s">
        <v>49</v>
      </c>
      <c r="E153" s="14" t="s">
        <v>10</v>
      </c>
    </row>
    <row r="154" spans="1:5" x14ac:dyDescent="0.25">
      <c r="A154" s="5" t="s">
        <v>352</v>
      </c>
      <c r="B154" s="21" t="s">
        <v>362</v>
      </c>
      <c r="C154" s="22">
        <v>7890</v>
      </c>
      <c r="D154" s="18" t="s">
        <v>49</v>
      </c>
      <c r="E154" s="14" t="s">
        <v>10</v>
      </c>
    </row>
    <row r="155" spans="1:5" ht="30" x14ac:dyDescent="0.25">
      <c r="A155" s="5" t="s">
        <v>353</v>
      </c>
      <c r="B155" s="41" t="s">
        <v>363</v>
      </c>
      <c r="C155" s="22">
        <v>63800</v>
      </c>
      <c r="D155" s="18" t="s">
        <v>49</v>
      </c>
      <c r="E155" s="14" t="s">
        <v>10</v>
      </c>
    </row>
    <row r="156" spans="1:5" ht="30" x14ac:dyDescent="0.25">
      <c r="A156" s="5" t="s">
        <v>354</v>
      </c>
      <c r="B156" s="41" t="s">
        <v>364</v>
      </c>
      <c r="C156" s="22">
        <v>63800</v>
      </c>
      <c r="D156" s="18" t="s">
        <v>365</v>
      </c>
      <c r="E156" s="14" t="s">
        <v>10</v>
      </c>
    </row>
    <row r="157" spans="1:5" x14ac:dyDescent="0.25">
      <c r="A157" s="5" t="s">
        <v>355</v>
      </c>
      <c r="B157" s="21" t="s">
        <v>368</v>
      </c>
      <c r="C157" s="22">
        <v>7007.06</v>
      </c>
      <c r="D157" s="18" t="s">
        <v>113</v>
      </c>
      <c r="E157" s="14" t="s">
        <v>10</v>
      </c>
    </row>
    <row r="158" spans="1:5" ht="30" x14ac:dyDescent="0.25">
      <c r="A158" s="5" t="s">
        <v>356</v>
      </c>
      <c r="B158" s="41" t="s">
        <v>369</v>
      </c>
      <c r="C158" s="22">
        <v>13417.01</v>
      </c>
      <c r="D158" s="18" t="s">
        <v>254</v>
      </c>
      <c r="E158" s="14" t="s">
        <v>10</v>
      </c>
    </row>
    <row r="159" spans="1:5" ht="30" x14ac:dyDescent="0.25">
      <c r="A159" s="5" t="s">
        <v>357</v>
      </c>
      <c r="B159" s="41" t="s">
        <v>370</v>
      </c>
      <c r="C159" s="22">
        <v>30472.09</v>
      </c>
      <c r="D159" s="18" t="s">
        <v>113</v>
      </c>
      <c r="E159" s="14" t="s">
        <v>10</v>
      </c>
    </row>
    <row r="160" spans="1:5" x14ac:dyDescent="0.25">
      <c r="A160" s="5" t="s">
        <v>358</v>
      </c>
      <c r="B160" s="21" t="s">
        <v>371</v>
      </c>
      <c r="C160" s="22">
        <v>16603.18</v>
      </c>
      <c r="D160" s="18" t="s">
        <v>113</v>
      </c>
      <c r="E160" s="14" t="s">
        <v>10</v>
      </c>
    </row>
    <row r="161" spans="1:5" x14ac:dyDescent="0.25">
      <c r="A161" s="5" t="s">
        <v>366</v>
      </c>
      <c r="B161" s="21" t="s">
        <v>375</v>
      </c>
      <c r="C161" s="22">
        <v>124266.67</v>
      </c>
      <c r="D161" s="18" t="s">
        <v>336</v>
      </c>
      <c r="E161" s="14" t="s">
        <v>10</v>
      </c>
    </row>
    <row r="162" spans="1:5" x14ac:dyDescent="0.25">
      <c r="A162" s="5" t="s">
        <v>367</v>
      </c>
      <c r="B162" s="21" t="s">
        <v>376</v>
      </c>
      <c r="C162" s="22">
        <v>140000</v>
      </c>
      <c r="D162" s="18" t="s">
        <v>13</v>
      </c>
      <c r="E162" s="14" t="s">
        <v>10</v>
      </c>
    </row>
    <row r="163" spans="1:5" ht="30" x14ac:dyDescent="0.25">
      <c r="A163" s="5" t="s">
        <v>372</v>
      </c>
      <c r="B163" s="41" t="s">
        <v>377</v>
      </c>
      <c r="C163" s="22">
        <v>340000</v>
      </c>
      <c r="D163" s="18" t="s">
        <v>64</v>
      </c>
      <c r="E163" s="14" t="s">
        <v>10</v>
      </c>
    </row>
    <row r="164" spans="1:5" x14ac:dyDescent="0.25">
      <c r="A164" s="5" t="s">
        <v>373</v>
      </c>
      <c r="B164" s="21" t="s">
        <v>378</v>
      </c>
      <c r="C164" s="22">
        <v>200000</v>
      </c>
      <c r="D164" s="18" t="s">
        <v>128</v>
      </c>
      <c r="E164" s="14" t="s">
        <v>10</v>
      </c>
    </row>
    <row r="165" spans="1:5" ht="33" customHeight="1" x14ac:dyDescent="0.25">
      <c r="A165" s="5" t="s">
        <v>374</v>
      </c>
      <c r="B165" s="41" t="s">
        <v>379</v>
      </c>
      <c r="C165" s="22">
        <v>220000</v>
      </c>
      <c r="D165" s="18" t="s">
        <v>49</v>
      </c>
      <c r="E165" s="14" t="s">
        <v>10</v>
      </c>
    </row>
    <row r="166" spans="1:5" ht="30" x14ac:dyDescent="0.25">
      <c r="A166" s="5" t="s">
        <v>390</v>
      </c>
      <c r="B166" s="41" t="s">
        <v>380</v>
      </c>
      <c r="C166" s="22">
        <v>44080</v>
      </c>
      <c r="D166" s="18" t="s">
        <v>64</v>
      </c>
      <c r="E166" s="14" t="s">
        <v>10</v>
      </c>
    </row>
    <row r="167" spans="1:5" x14ac:dyDescent="0.25">
      <c r="A167" s="5" t="s">
        <v>391</v>
      </c>
      <c r="B167" s="21" t="s">
        <v>381</v>
      </c>
      <c r="C167" s="22">
        <v>95000</v>
      </c>
      <c r="D167" s="18" t="s">
        <v>153</v>
      </c>
      <c r="E167" s="14" t="s">
        <v>10</v>
      </c>
    </row>
    <row r="168" spans="1:5" x14ac:dyDescent="0.25">
      <c r="A168" s="5" t="s">
        <v>392</v>
      </c>
      <c r="B168" s="21" t="s">
        <v>382</v>
      </c>
      <c r="C168" s="22">
        <v>31998.95</v>
      </c>
      <c r="D168" s="18" t="s">
        <v>128</v>
      </c>
      <c r="E168" s="14" t="s">
        <v>10</v>
      </c>
    </row>
    <row r="169" spans="1:5" ht="45" x14ac:dyDescent="0.25">
      <c r="A169" s="5" t="s">
        <v>393</v>
      </c>
      <c r="B169" s="41" t="s">
        <v>383</v>
      </c>
      <c r="C169" s="22">
        <v>22620</v>
      </c>
      <c r="D169" s="18" t="s">
        <v>64</v>
      </c>
      <c r="E169" s="14" t="s">
        <v>10</v>
      </c>
    </row>
    <row r="170" spans="1:5" ht="30" x14ac:dyDescent="0.25">
      <c r="A170" s="5" t="s">
        <v>394</v>
      </c>
      <c r="B170" s="41" t="s">
        <v>384</v>
      </c>
      <c r="C170" s="22">
        <v>31999</v>
      </c>
      <c r="D170" s="18" t="s">
        <v>49</v>
      </c>
      <c r="E170" s="14" t="s">
        <v>10</v>
      </c>
    </row>
    <row r="171" spans="1:5" ht="30" x14ac:dyDescent="0.25">
      <c r="A171" s="5" t="s">
        <v>395</v>
      </c>
      <c r="B171" s="41" t="s">
        <v>385</v>
      </c>
      <c r="C171" s="22">
        <v>8639.2000000000007</v>
      </c>
      <c r="D171" s="18" t="s">
        <v>49</v>
      </c>
      <c r="E171" s="14" t="s">
        <v>10</v>
      </c>
    </row>
    <row r="172" spans="1:5" x14ac:dyDescent="0.25">
      <c r="A172" s="5" t="s">
        <v>397</v>
      </c>
      <c r="B172" s="41" t="s">
        <v>386</v>
      </c>
      <c r="C172" s="22">
        <v>18999</v>
      </c>
      <c r="D172" s="18" t="s">
        <v>348</v>
      </c>
      <c r="E172" s="14" t="s">
        <v>10</v>
      </c>
    </row>
    <row r="173" spans="1:5" x14ac:dyDescent="0.25">
      <c r="A173" s="5" t="s">
        <v>396</v>
      </c>
      <c r="B173" s="41" t="s">
        <v>387</v>
      </c>
      <c r="C173" s="22">
        <v>14999</v>
      </c>
      <c r="D173" s="18" t="s">
        <v>16</v>
      </c>
      <c r="E173" s="14" t="s">
        <v>10</v>
      </c>
    </row>
    <row r="174" spans="1:5" x14ac:dyDescent="0.25">
      <c r="A174" s="5" t="s">
        <v>398</v>
      </c>
      <c r="B174" s="41" t="s">
        <v>388</v>
      </c>
      <c r="C174" s="22">
        <v>13335</v>
      </c>
      <c r="D174" s="18" t="s">
        <v>254</v>
      </c>
      <c r="E174" s="14" t="s">
        <v>10</v>
      </c>
    </row>
    <row r="175" spans="1:5" x14ac:dyDescent="0.25">
      <c r="A175" s="5" t="s">
        <v>399</v>
      </c>
      <c r="B175" s="21" t="s">
        <v>389</v>
      </c>
      <c r="C175" s="22">
        <v>11484</v>
      </c>
      <c r="D175" s="18" t="s">
        <v>49</v>
      </c>
      <c r="E175" s="14" t="s">
        <v>10</v>
      </c>
    </row>
    <row r="176" spans="1:5" x14ac:dyDescent="0.25">
      <c r="A176" s="5">
        <v>2022.37</v>
      </c>
      <c r="B176" s="21" t="s">
        <v>404</v>
      </c>
      <c r="C176" s="22">
        <v>860208</v>
      </c>
      <c r="D176" s="18" t="s">
        <v>19</v>
      </c>
      <c r="E176" s="14" t="s">
        <v>10</v>
      </c>
    </row>
    <row r="177" spans="1:6" x14ac:dyDescent="0.25">
      <c r="A177" s="5" t="s">
        <v>403</v>
      </c>
      <c r="B177" s="21" t="s">
        <v>401</v>
      </c>
      <c r="C177" s="22">
        <v>115000</v>
      </c>
      <c r="D177" s="18" t="s">
        <v>254</v>
      </c>
      <c r="E177" s="14" t="s">
        <v>10</v>
      </c>
    </row>
    <row r="178" spans="1:6" x14ac:dyDescent="0.25">
      <c r="A178" s="5" t="s">
        <v>431</v>
      </c>
      <c r="B178" s="21" t="s">
        <v>438</v>
      </c>
      <c r="C178" s="22">
        <v>44194.55</v>
      </c>
      <c r="D178" s="18" t="s">
        <v>64</v>
      </c>
      <c r="E178" s="14" t="s">
        <v>10</v>
      </c>
    </row>
    <row r="179" spans="1:6" x14ac:dyDescent="0.25">
      <c r="A179" s="5" t="s">
        <v>432</v>
      </c>
      <c r="B179" s="21" t="s">
        <v>438</v>
      </c>
      <c r="C179" s="22">
        <v>44194.55</v>
      </c>
      <c r="D179" s="18" t="s">
        <v>64</v>
      </c>
      <c r="E179" s="14" t="s">
        <v>10</v>
      </c>
    </row>
    <row r="180" spans="1:6" x14ac:dyDescent="0.25">
      <c r="A180" s="5" t="s">
        <v>433</v>
      </c>
      <c r="B180" s="21" t="s">
        <v>430</v>
      </c>
      <c r="C180" s="22">
        <v>250000</v>
      </c>
      <c r="D180" s="18" t="s">
        <v>72</v>
      </c>
      <c r="E180" s="14" t="s">
        <v>10</v>
      </c>
    </row>
    <row r="181" spans="1:6" x14ac:dyDescent="0.25">
      <c r="A181" s="5" t="s">
        <v>434</v>
      </c>
      <c r="B181" s="21" t="s">
        <v>435</v>
      </c>
      <c r="C181" s="22">
        <v>9499</v>
      </c>
      <c r="D181" s="18" t="s">
        <v>218</v>
      </c>
      <c r="E181" s="14" t="s">
        <v>10</v>
      </c>
    </row>
    <row r="182" spans="1:6" x14ac:dyDescent="0.25">
      <c r="A182" s="5" t="s">
        <v>439</v>
      </c>
      <c r="B182" s="21" t="s">
        <v>436</v>
      </c>
      <c r="C182" s="22">
        <v>4499</v>
      </c>
      <c r="D182" s="18" t="s">
        <v>218</v>
      </c>
      <c r="E182" s="14" t="s">
        <v>10</v>
      </c>
    </row>
    <row r="183" spans="1:6" x14ac:dyDescent="0.25">
      <c r="A183" s="5" t="s">
        <v>434</v>
      </c>
      <c r="B183" s="21" t="s">
        <v>437</v>
      </c>
      <c r="C183" s="22">
        <v>6400</v>
      </c>
      <c r="D183" s="18" t="s">
        <v>218</v>
      </c>
      <c r="E183" s="14" t="s">
        <v>10</v>
      </c>
    </row>
    <row r="184" spans="1:6" x14ac:dyDescent="0.25">
      <c r="A184" s="5"/>
      <c r="B184" s="21"/>
      <c r="C184" s="22"/>
      <c r="D184" s="18"/>
      <c r="E184" s="14"/>
    </row>
    <row r="185" spans="1:6" x14ac:dyDescent="0.25">
      <c r="A185" s="10"/>
      <c r="B185" s="24" t="s">
        <v>428</v>
      </c>
      <c r="C185" s="25">
        <f>SUM(C5:C184)</f>
        <v>9613397.420032002</v>
      </c>
      <c r="D185" s="26"/>
      <c r="E185" s="27"/>
      <c r="F185" s="28">
        <f>SUM(F22:F116)</f>
        <v>0</v>
      </c>
    </row>
    <row r="186" spans="1:6" x14ac:dyDescent="0.25">
      <c r="A186" s="10"/>
      <c r="B186" s="29"/>
      <c r="C186" s="30"/>
      <c r="D186" s="26"/>
      <c r="E186" s="27"/>
    </row>
    <row r="187" spans="1:6" x14ac:dyDescent="0.25">
      <c r="A187" s="10"/>
      <c r="B187" s="29"/>
      <c r="C187" s="30"/>
      <c r="D187" s="26"/>
      <c r="E187" s="27"/>
    </row>
    <row r="188" spans="1:6" x14ac:dyDescent="0.25">
      <c r="A188" s="10"/>
      <c r="B188" s="31" t="s">
        <v>259</v>
      </c>
      <c r="C188" s="30"/>
      <c r="D188" s="26"/>
      <c r="E188" s="27"/>
    </row>
    <row r="189" spans="1:6" x14ac:dyDescent="0.25">
      <c r="A189" s="5" t="s">
        <v>260</v>
      </c>
      <c r="B189" s="11" t="s">
        <v>261</v>
      </c>
      <c r="C189" s="13">
        <v>25000</v>
      </c>
      <c r="D189" s="26" t="s">
        <v>16</v>
      </c>
      <c r="E189" s="27" t="s">
        <v>10</v>
      </c>
    </row>
    <row r="190" spans="1:6" x14ac:dyDescent="0.25">
      <c r="A190" s="10"/>
      <c r="B190" s="29" t="s">
        <v>429</v>
      </c>
      <c r="C190" s="30">
        <f>SUM(C189:C189)</f>
        <v>25000</v>
      </c>
      <c r="D190" s="26"/>
      <c r="E190" s="27"/>
      <c r="F190" s="15"/>
    </row>
    <row r="191" spans="1:6" ht="15.75" thickBot="1" x14ac:dyDescent="0.3">
      <c r="A191" s="10"/>
      <c r="B191" s="58"/>
      <c r="C191" s="59"/>
      <c r="D191" s="33"/>
      <c r="E191" s="27"/>
      <c r="F191" s="28"/>
    </row>
    <row r="192" spans="1:6" ht="16.5" thickTop="1" thickBot="1" x14ac:dyDescent="0.3">
      <c r="B192" s="60" t="s">
        <v>400</v>
      </c>
      <c r="C192" s="61">
        <f>+C190+C185</f>
        <v>9638397.420032002</v>
      </c>
      <c r="D192" s="15"/>
    </row>
    <row r="193" spans="2:3" ht="15.75" thickTop="1" x14ac:dyDescent="0.25">
      <c r="B193" s="46"/>
      <c r="C193" s="47"/>
    </row>
    <row r="195" spans="2:3" x14ac:dyDescent="0.25">
      <c r="C195" s="55"/>
    </row>
    <row r="197" spans="2:3" ht="26.25" customHeight="1" x14ac:dyDescent="0.25">
      <c r="B197" s="56"/>
      <c r="C197" s="57"/>
    </row>
  </sheetData>
  <autoFilter ref="A4:E190" xr:uid="{6B0ACF7D-426D-4615-9A5A-45214A0787DB}"/>
  <mergeCells count="2">
    <mergeCell ref="A1:E1"/>
    <mergeCell ref="A2:E2"/>
  </mergeCells>
  <pageMargins left="0.31496062992125984" right="0.31496062992125984" top="0" bottom="0" header="0.31496062992125984" footer="0.31496062992125984"/>
  <pageSetup paperSize="9" scale="9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CAA6F-8BE4-47E9-8470-9DC00A4C2EE4}">
  <dimension ref="A1:F26"/>
  <sheetViews>
    <sheetView zoomScaleNormal="100" workbookViewId="0">
      <pane xSplit="1" ySplit="2" topLeftCell="B12" activePane="bottomRight" state="frozen"/>
      <selection pane="topRight" activeCell="B1" sqref="B1"/>
      <selection pane="bottomLeft" activeCell="A5" sqref="A5"/>
      <selection pane="bottomRight" activeCell="B20" sqref="B20:C20"/>
    </sheetView>
  </sheetViews>
  <sheetFormatPr baseColWidth="10" defaultRowHeight="15" x14ac:dyDescent="0.25"/>
  <cols>
    <col min="1" max="1" width="17.28515625" style="43" customWidth="1"/>
    <col min="2" max="2" width="66.140625" style="53" customWidth="1"/>
    <col min="3" max="3" width="23.42578125" style="43" customWidth="1"/>
    <col min="4" max="4" width="22.85546875" customWidth="1"/>
    <col min="5" max="5" width="20.42578125" customWidth="1"/>
    <col min="6" max="6" width="15.28515625" customWidth="1"/>
  </cols>
  <sheetData>
    <row r="1" spans="1:6" x14ac:dyDescent="0.25">
      <c r="A1" s="66" t="s">
        <v>0</v>
      </c>
      <c r="B1" s="67"/>
      <c r="C1" s="67"/>
      <c r="D1" s="67"/>
      <c r="E1" s="68"/>
    </row>
    <row r="2" spans="1:6" x14ac:dyDescent="0.25">
      <c r="A2" s="66" t="s">
        <v>425</v>
      </c>
      <c r="B2" s="67"/>
      <c r="C2" s="67"/>
      <c r="D2" s="67"/>
      <c r="E2" s="68"/>
    </row>
    <row r="3" spans="1:6" x14ac:dyDescent="0.25">
      <c r="A3" s="10"/>
      <c r="B3" s="32"/>
      <c r="C3" s="30"/>
      <c r="D3" s="33"/>
      <c r="E3" s="27"/>
      <c r="F3" s="28"/>
    </row>
    <row r="4" spans="1:6" x14ac:dyDescent="0.25">
      <c r="A4" s="10"/>
      <c r="B4" s="34" t="s">
        <v>263</v>
      </c>
      <c r="C4" s="35"/>
      <c r="D4" s="36"/>
      <c r="E4" s="14"/>
      <c r="F4" s="15"/>
    </row>
    <row r="5" spans="1:6" ht="30" x14ac:dyDescent="0.25">
      <c r="A5" s="10"/>
      <c r="B5" s="37" t="s">
        <v>264</v>
      </c>
      <c r="C5" s="38">
        <v>4556217</v>
      </c>
      <c r="D5" s="39" t="s">
        <v>49</v>
      </c>
      <c r="E5" s="14" t="s">
        <v>265</v>
      </c>
    </row>
    <row r="6" spans="1:6" ht="30" x14ac:dyDescent="0.25">
      <c r="A6" s="10"/>
      <c r="B6" s="37" t="s">
        <v>266</v>
      </c>
      <c r="C6" s="40">
        <v>7226471</v>
      </c>
      <c r="D6" s="39" t="s">
        <v>49</v>
      </c>
      <c r="E6" s="14" t="s">
        <v>265</v>
      </c>
    </row>
    <row r="7" spans="1:6" x14ac:dyDescent="0.25">
      <c r="A7" s="10"/>
      <c r="B7" s="41" t="s">
        <v>267</v>
      </c>
      <c r="C7" s="40">
        <v>3915792</v>
      </c>
      <c r="D7" s="14" t="s">
        <v>49</v>
      </c>
      <c r="E7" s="14" t="s">
        <v>265</v>
      </c>
    </row>
    <row r="8" spans="1:6" ht="30" x14ac:dyDescent="0.25">
      <c r="A8" s="10"/>
      <c r="B8" s="41" t="s">
        <v>268</v>
      </c>
      <c r="C8" s="40">
        <v>510480</v>
      </c>
      <c r="D8" s="14" t="s">
        <v>49</v>
      </c>
      <c r="E8" s="14" t="s">
        <v>265</v>
      </c>
    </row>
    <row r="9" spans="1:6" ht="30" x14ac:dyDescent="0.25">
      <c r="A9" s="10"/>
      <c r="B9" s="41" t="s">
        <v>269</v>
      </c>
      <c r="C9" s="38">
        <v>1800000</v>
      </c>
      <c r="D9" s="14" t="s">
        <v>49</v>
      </c>
      <c r="E9" s="14" t="s">
        <v>265</v>
      </c>
    </row>
    <row r="10" spans="1:6" ht="30" x14ac:dyDescent="0.25">
      <c r="A10" s="10"/>
      <c r="B10" s="41" t="s">
        <v>270</v>
      </c>
      <c r="C10" s="40">
        <v>2608128</v>
      </c>
      <c r="D10" s="14" t="s">
        <v>49</v>
      </c>
      <c r="E10" s="14" t="s">
        <v>265</v>
      </c>
    </row>
    <row r="11" spans="1:6" ht="30" x14ac:dyDescent="0.25">
      <c r="A11" s="10"/>
      <c r="B11" s="42" t="s">
        <v>271</v>
      </c>
      <c r="C11" s="38">
        <v>1200000</v>
      </c>
      <c r="D11" s="14" t="s">
        <v>49</v>
      </c>
      <c r="E11" s="14" t="s">
        <v>265</v>
      </c>
    </row>
    <row r="12" spans="1:6" x14ac:dyDescent="0.25">
      <c r="A12" s="10"/>
      <c r="B12" s="41" t="s">
        <v>272</v>
      </c>
      <c r="C12" s="38">
        <v>35000</v>
      </c>
      <c r="D12" s="14" t="s">
        <v>49</v>
      </c>
      <c r="E12" s="14" t="s">
        <v>265</v>
      </c>
    </row>
    <row r="13" spans="1:6" x14ac:dyDescent="0.25">
      <c r="A13" s="10"/>
      <c r="B13" s="41" t="s">
        <v>273</v>
      </c>
      <c r="C13" s="38">
        <v>440000</v>
      </c>
      <c r="D13" s="14" t="s">
        <v>49</v>
      </c>
      <c r="E13" s="14" t="s">
        <v>265</v>
      </c>
    </row>
    <row r="14" spans="1:6" x14ac:dyDescent="0.25">
      <c r="A14" s="10"/>
      <c r="B14" s="8" t="s">
        <v>274</v>
      </c>
      <c r="C14" s="18">
        <v>1355000</v>
      </c>
      <c r="D14" s="14" t="s">
        <v>49</v>
      </c>
      <c r="E14" s="14" t="s">
        <v>265</v>
      </c>
    </row>
    <row r="15" spans="1:6" x14ac:dyDescent="0.25">
      <c r="A15" s="10"/>
      <c r="B15" s="8" t="s">
        <v>275</v>
      </c>
      <c r="C15" s="18">
        <v>0</v>
      </c>
      <c r="D15" s="27"/>
      <c r="E15" s="14"/>
    </row>
    <row r="16" spans="1:6" x14ac:dyDescent="0.25">
      <c r="A16" s="10"/>
      <c r="B16" s="8" t="s">
        <v>402</v>
      </c>
      <c r="C16" s="18">
        <v>10890611.1</v>
      </c>
      <c r="D16" s="27"/>
      <c r="E16" s="14"/>
    </row>
    <row r="17" spans="1:5" x14ac:dyDescent="0.25">
      <c r="B17" s="44" t="s">
        <v>276</v>
      </c>
      <c r="C17" s="45">
        <f>SUM(C5:C16)</f>
        <v>34537699.100000001</v>
      </c>
      <c r="D17" s="15"/>
    </row>
    <row r="18" spans="1:5" ht="15.75" thickBot="1" x14ac:dyDescent="0.3">
      <c r="B18" s="46"/>
      <c r="C18" s="47"/>
    </row>
    <row r="19" spans="1:5" ht="45.75" thickTop="1" x14ac:dyDescent="0.25">
      <c r="A19" s="48"/>
      <c r="B19" s="49" t="s">
        <v>426</v>
      </c>
      <c r="C19" s="50">
        <f>+C17</f>
        <v>34537699.100000001</v>
      </c>
      <c r="E19" s="16"/>
    </row>
    <row r="20" spans="1:5" ht="15.75" thickBot="1" x14ac:dyDescent="0.3">
      <c r="B20" s="51"/>
      <c r="C20" s="52"/>
    </row>
    <row r="21" spans="1:5" ht="15.75" thickTop="1" x14ac:dyDescent="0.25"/>
    <row r="22" spans="1:5" x14ac:dyDescent="0.25">
      <c r="C22" s="54"/>
    </row>
    <row r="24" spans="1:5" x14ac:dyDescent="0.25">
      <c r="C24" s="55"/>
    </row>
    <row r="26" spans="1:5" ht="26.25" customHeight="1" x14ac:dyDescent="0.25">
      <c r="B26" s="56"/>
      <c r="C26" s="57"/>
    </row>
  </sheetData>
  <mergeCells count="2">
    <mergeCell ref="A1:E1"/>
    <mergeCell ref="A2:E2"/>
  </mergeCells>
  <pageMargins left="0.31496062992125984" right="0.31496062992125984" top="0" bottom="0" header="0.31496062992125984" footer="0.31496062992125984"/>
  <pageSetup paperSize="9" scale="9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5</vt:i4>
      </vt:variant>
    </vt:vector>
  </HeadingPairs>
  <TitlesOfParts>
    <vt:vector size="10" baseType="lpstr">
      <vt:lpstr>AL_31_DICIEMBRE_2021</vt:lpstr>
      <vt:lpstr>PATRIMONIO (2)</vt:lpstr>
      <vt:lpstr>AL_31_DICIEMBRE_2023</vt:lpstr>
      <vt:lpstr>LEVANTAM FISICO B MUEBLES</vt:lpstr>
      <vt:lpstr>AL_31_DICIEMBRE_2023 INMUEBLES</vt:lpstr>
      <vt:lpstr>AL_31_DICIEMBRE_2021!Área_de_impresión</vt:lpstr>
      <vt:lpstr>AL_31_DICIEMBRE_2023!Área_de_impresión</vt:lpstr>
      <vt:lpstr>'AL_31_DICIEMBRE_2023 INMUEBLES'!Área_de_impresión</vt:lpstr>
      <vt:lpstr>'LEVANTAM FISICO B MUEBLES'!Área_de_impresión</vt:lpstr>
      <vt:lpstr>'PATRIMONIO (2)'!Área_de_impresión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ANGEL</dc:creator>
  <cp:lastModifiedBy>Jose Angel Paulino Martinez</cp:lastModifiedBy>
  <cp:lastPrinted>2025-06-20T02:27:45Z</cp:lastPrinted>
  <dcterms:created xsi:type="dcterms:W3CDTF">2021-10-25T19:33:17Z</dcterms:created>
  <dcterms:modified xsi:type="dcterms:W3CDTF">2025-06-20T02:28:40Z</dcterms:modified>
</cp:coreProperties>
</file>